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ncy.moreno\Documents\IDRD\2025\derechos de petición\proposicion 375\anexos finales\"/>
    </mc:Choice>
  </mc:AlternateContent>
  <xr:revisionPtr revIDLastSave="0" documentId="8_{88A718CA-CB7F-4815-B800-0C6C276853B2}" xr6:coauthVersionLast="47" xr6:coauthVersionMax="47" xr10:uidLastSave="{00000000-0000-0000-0000-000000000000}"/>
  <bookViews>
    <workbookView xWindow="-120" yWindow="-120" windowWidth="25440" windowHeight="15390" xr2:uid="{6E728392-2720-4CA3-98B5-EC7F7C0571D8}"/>
  </bookViews>
  <sheets>
    <sheet name="EJEC. GAS INV" sheetId="1" r:id="rId1"/>
  </sheets>
  <definedNames>
    <definedName name="_xlnm._FilterDatabase" localSheetId="0" hidden="1">'EJEC. GAS INV'!$A$6:$AH$120</definedName>
    <definedName name="_xlnm.Print_Area" localSheetId="0">'EJEC. GAS INV'!$C$1:$AE$122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0" i="1" l="1"/>
  <c r="AG120" i="1"/>
  <c r="AF46" i="1"/>
  <c r="AG46" i="1"/>
  <c r="AF100" i="1"/>
  <c r="AG100" i="1"/>
  <c r="AC70" i="1" l="1"/>
  <c r="AD70" i="1"/>
  <c r="AE70" i="1"/>
  <c r="AF70" i="1"/>
  <c r="AG70" i="1"/>
  <c r="AC120" i="1"/>
  <c r="AD120" i="1"/>
  <c r="AC100" i="1"/>
  <c r="AD100" i="1"/>
  <c r="AB100" i="1"/>
  <c r="AE100" i="1"/>
  <c r="AC67" i="1"/>
  <c r="AD67" i="1"/>
  <c r="AE67" i="1"/>
  <c r="AF67" i="1"/>
  <c r="AG67" i="1"/>
  <c r="AC46" i="1"/>
  <c r="AD46" i="1"/>
  <c r="Z70" i="1"/>
  <c r="AA70" i="1"/>
  <c r="Z120" i="1"/>
  <c r="AA120" i="1"/>
  <c r="Z100" i="1"/>
  <c r="AA100" i="1"/>
  <c r="Z67" i="1"/>
  <c r="AA67" i="1"/>
  <c r="Z46" i="1"/>
  <c r="AA46" i="1"/>
  <c r="W120" i="1"/>
  <c r="X120" i="1"/>
  <c r="W100" i="1"/>
  <c r="X100" i="1"/>
  <c r="V100" i="1"/>
  <c r="W70" i="1"/>
  <c r="X70" i="1"/>
  <c r="W46" i="1"/>
  <c r="X46" i="1"/>
  <c r="W67" i="1"/>
  <c r="X67" i="1"/>
  <c r="T100" i="1"/>
  <c r="U100" i="1"/>
  <c r="T120" i="1"/>
  <c r="U120" i="1"/>
  <c r="T70" i="1"/>
  <c r="U70" i="1"/>
  <c r="T67" i="1"/>
  <c r="U67" i="1"/>
  <c r="T46" i="1"/>
  <c r="U46" i="1"/>
  <c r="Q120" i="1"/>
  <c r="R120" i="1"/>
  <c r="Q100" i="1"/>
  <c r="R100" i="1"/>
  <c r="Q67" i="1"/>
  <c r="R67" i="1"/>
  <c r="Q46" i="1"/>
  <c r="R46" i="1"/>
  <c r="N120" i="1"/>
  <c r="O120" i="1"/>
  <c r="N100" i="1"/>
  <c r="O100" i="1"/>
  <c r="N70" i="1"/>
  <c r="O70" i="1"/>
  <c r="N67" i="1"/>
  <c r="O67" i="1"/>
  <c r="N46" i="1"/>
  <c r="O46" i="1"/>
  <c r="K120" i="1"/>
  <c r="L120" i="1"/>
  <c r="K100" i="1"/>
  <c r="L100" i="1"/>
  <c r="K70" i="1"/>
  <c r="L70" i="1"/>
  <c r="K67" i="1"/>
  <c r="L67" i="1"/>
  <c r="J67" i="1"/>
  <c r="K46" i="1"/>
  <c r="L46" i="1"/>
  <c r="H120" i="1"/>
  <c r="I120" i="1"/>
  <c r="H100" i="1"/>
  <c r="I100" i="1"/>
  <c r="H70" i="1"/>
  <c r="I70" i="1"/>
  <c r="H67" i="1"/>
  <c r="I67" i="1"/>
  <c r="AG122" i="1" l="1"/>
  <c r="AD122" i="1"/>
  <c r="AF122" i="1"/>
  <c r="AC122" i="1"/>
  <c r="Z122" i="1"/>
  <c r="AA122" i="1"/>
  <c r="W122" i="1"/>
  <c r="X122" i="1"/>
  <c r="U122" i="1"/>
  <c r="T122" i="1"/>
  <c r="R122" i="1"/>
  <c r="Q122" i="1"/>
  <c r="N122" i="1"/>
  <c r="O122" i="1"/>
  <c r="K122" i="1"/>
  <c r="L122" i="1"/>
  <c r="H46" i="1" l="1"/>
  <c r="H122" i="1" s="1"/>
  <c r="I46" i="1"/>
  <c r="I122" i="1" s="1"/>
  <c r="E100" i="1" l="1"/>
  <c r="F100" i="1"/>
  <c r="E120" i="1"/>
  <c r="F120" i="1"/>
  <c r="E70" i="1"/>
  <c r="F70" i="1"/>
  <c r="E67" i="1"/>
  <c r="F67" i="1"/>
  <c r="E46" i="1" l="1"/>
  <c r="E122" i="1" s="1"/>
  <c r="F46" i="1"/>
  <c r="F122" i="1" s="1"/>
  <c r="V67" i="1"/>
  <c r="Y67" i="1"/>
  <c r="AB67" i="1"/>
  <c r="G120" i="1"/>
  <c r="J120" i="1"/>
  <c r="M120" i="1"/>
  <c r="P120" i="1"/>
  <c r="S120" i="1"/>
  <c r="V120" i="1"/>
  <c r="Y120" i="1"/>
  <c r="AB120" i="1"/>
  <c r="AE120" i="1"/>
  <c r="D120" i="1"/>
  <c r="G100" i="1"/>
  <c r="J100" i="1"/>
  <c r="M100" i="1"/>
  <c r="P100" i="1"/>
  <c r="S100" i="1"/>
  <c r="Y100" i="1"/>
  <c r="D100" i="1"/>
  <c r="G46" i="1"/>
  <c r="G67" i="1" s="1"/>
  <c r="J46" i="1"/>
  <c r="M46" i="1"/>
  <c r="P46" i="1"/>
  <c r="S46" i="1"/>
  <c r="V46" i="1"/>
  <c r="Y46" i="1"/>
  <c r="AB46" i="1"/>
  <c r="AE46" i="1"/>
  <c r="D46" i="1"/>
  <c r="D67" i="1" s="1"/>
  <c r="M67" i="1"/>
  <c r="P67" i="1"/>
  <c r="S67" i="1" l="1"/>
  <c r="G70" i="1"/>
  <c r="J70" i="1"/>
  <c r="M70" i="1"/>
  <c r="M122" i="1" s="1"/>
  <c r="P70" i="1"/>
  <c r="P122" i="1" s="1"/>
  <c r="S70" i="1"/>
  <c r="V70" i="1"/>
  <c r="V122" i="1" s="1"/>
  <c r="Y70" i="1"/>
  <c r="Y122" i="1" s="1"/>
  <c r="AB70" i="1"/>
  <c r="AB122" i="1" s="1"/>
  <c r="D70" i="1"/>
  <c r="D122" i="1" s="1"/>
  <c r="AE122" i="1" l="1"/>
  <c r="S122" i="1"/>
  <c r="J122" i="1"/>
  <c r="G122" i="1"/>
  <c r="D125" i="1" s="1"/>
</calcChain>
</file>

<file path=xl/sharedStrings.xml><?xml version="1.0" encoding="utf-8"?>
<sst xmlns="http://schemas.openxmlformats.org/spreadsheetml/2006/main" count="261" uniqueCount="88">
  <si>
    <t>FUENTE</t>
  </si>
  <si>
    <t>INSTITUTO DISTRITAL DE RECREACION Y DEPORTE</t>
  </si>
  <si>
    <t>Total SGP</t>
  </si>
  <si>
    <t>Total IVA cedido licores</t>
  </si>
  <si>
    <t>Total cigarrillos</t>
  </si>
  <si>
    <t>Total IVA  telefonia movil</t>
  </si>
  <si>
    <t>GRAN TOTAL</t>
  </si>
  <si>
    <t xml:space="preserve">Total Espectaculos </t>
  </si>
  <si>
    <t>cifras en pesos</t>
  </si>
  <si>
    <t>Fuente: Área de Presupuesto - Subdirección Administrativa y Financiera</t>
  </si>
  <si>
    <t>PROYECTO</t>
  </si>
  <si>
    <t>Programado</t>
  </si>
  <si>
    <t>Ejecutado</t>
  </si>
  <si>
    <t>pagado</t>
  </si>
  <si>
    <t>1101177 RF SGP Propósito General</t>
  </si>
  <si>
    <t>3311401080816 Bogotà Forjador de Campeones</t>
  </si>
  <si>
    <t>3311501111076 Rendimiento Deportivo al</t>
  </si>
  <si>
    <t>1101182 RB SGP Propósito General</t>
  </si>
  <si>
    <t>1101272Sistema general de participaciones -SGP-</t>
  </si>
  <si>
    <t>3311401030928 Jornada Escolar 40 Horas Semanales</t>
  </si>
  <si>
    <t>3311402190845 Pedalea por Bogotá</t>
  </si>
  <si>
    <t>3311501111077 Tiempo Escolar Complementario</t>
  </si>
  <si>
    <t>3311503251146 Recreación Activa 365</t>
  </si>
  <si>
    <t>1101038 IVA cedido de licores</t>
  </si>
  <si>
    <t>1101491 RB IVA Cedido de Licores</t>
  </si>
  <si>
    <t>3311401030928 Jornada Escolar 40 Horas</t>
  </si>
  <si>
    <t>3311501111147 Deporte Mejor para Todos</t>
  </si>
  <si>
    <t>11030201 Participacione Consumo de cigarrillos</t>
  </si>
  <si>
    <t>11030201 Participaciones Espectaculos publicos(participacion jundeportes)</t>
  </si>
  <si>
    <t>3311401050847 Tiempo Libre y Tiempo Activo</t>
  </si>
  <si>
    <t>3311401080842 Parques Inclusivos: Fisica,</t>
  </si>
  <si>
    <t>3311401080846Acciones Metropolitanas para la</t>
  </si>
  <si>
    <t>1101039 IVA telefonia movil</t>
  </si>
  <si>
    <t>334 Pasivos Exigibles</t>
  </si>
  <si>
    <t>1101431 RB-Reaforo SGP-Proposito General</t>
  </si>
  <si>
    <t>1101415 PAS - SGP Propósito General Deporte</t>
  </si>
  <si>
    <t>3311501111076 Rendimiento Deportivo al 100x100</t>
  </si>
  <si>
    <t>1101286 RB Reaforo  IVA cedido de Licores</t>
  </si>
  <si>
    <t>1101548 Participación Impuesto a los Cigarrillos Nacionales</t>
  </si>
  <si>
    <t>1101549 Impuesto a los Cigarrillos Extranjeros</t>
  </si>
  <si>
    <t>331150111114 Deporte Mejor para Todos</t>
  </si>
  <si>
    <t>1101110 RB  IVA Telefonía Móvil</t>
  </si>
  <si>
    <t>3311601207850 Implementación de una estrategía para el desarrollo deportivo y competitivo de Bogotá</t>
  </si>
  <si>
    <t>3311601207852 Construcción de comunidades activas y saludables en Bogotá</t>
  </si>
  <si>
    <t>3311601207851 Recreación y deporte para la formación ciudadana en Bogotá</t>
  </si>
  <si>
    <t>1101435 RB IVA Cedido de Licores</t>
  </si>
  <si>
    <t>3311503251146  Recreación Activa 365</t>
  </si>
  <si>
    <t>3311601207854 Formación de niños, niñas, adolescentes y jóvenes, en las disciplinas deportivas priorizadas, en el marco de la jornada escolar complementaria en Bogotá</t>
  </si>
  <si>
    <t>1101557 RB Impuesto Consumo Cigarrillos</t>
  </si>
  <si>
    <t>1101568 RB Impuesto Consumo Cigarrillos Nacionales</t>
  </si>
  <si>
    <t>1-400-I023 RF-SGP Propósito General</t>
  </si>
  <si>
    <t>133011601200000007851 Recreación y deporte para la formación ciudadana en Bogotá</t>
  </si>
  <si>
    <t>1-100-I048 VA-SGP-Propósito General -Deporte y Recreación</t>
  </si>
  <si>
    <t>133011601200000007850 Implementación de una Estrategia para el Desarrollo Competitivo y DDEPORTIVO DE Bogotá</t>
  </si>
  <si>
    <t>133011601200000007852 Construcción de comunidades activas y saludables en Bogotá</t>
  </si>
  <si>
    <t>1-100-I025 VA-IVA cedido de Licores (Ley 788 de 2002)</t>
  </si>
  <si>
    <t>1-601-I038 PAS - Otros Recursos de Destinación Específica</t>
  </si>
  <si>
    <t>133011601200000007853 Administración de parques y escenarios innovadores, sostenibles y con adaptación al cambio climático en Bogotá</t>
  </si>
  <si>
    <t>1-100-I009 VA-Consumo de Cigarrillos Extranjeros</t>
  </si>
  <si>
    <t>3-100-I001 VA-Administrados de destinación específica</t>
  </si>
  <si>
    <t>133011601200000007853  Administración de parques y escenarios innovadores, sostenibles y con adaptación al cambio climático en Bogotá</t>
  </si>
  <si>
    <t>O23011601200000007850 Implementación de una Estratégia para el Desarrollo Deportivo y Competitivo de Bogotá</t>
  </si>
  <si>
    <t>O23011601200000007851 Recreación y Deporte para la Formación Ciudadana en Bogotá</t>
  </si>
  <si>
    <t>O23011601200000007852 Construcción de Comunidades Activas y Saludables ewn Bogotá</t>
  </si>
  <si>
    <t>O23011601200000007854 Formación de Niños, Niñas, Adolescentes y Jóvenes, en las Disciplinas Deportivas Priorizadas, en el Marco de la Jornada Escolar Complementaria en Bogotá</t>
  </si>
  <si>
    <t>1-200-I047 RB-SGP Propósito General Deporte y Recreación</t>
  </si>
  <si>
    <t>1-601-I050 PAS - SGP Proposito General Deporte</t>
  </si>
  <si>
    <t>1-501-I009 PCC Consumo Cigarrillos Extranjeros</t>
  </si>
  <si>
    <t>1-601-I009 PAS Consumo de Cigarrillos Extranjeros</t>
  </si>
  <si>
    <t>1-300-I021 REAF-IVA Cedido Licores (Ley 788/2002)</t>
  </si>
  <si>
    <t>1-200-I023 RB-IVA Cedido de Licores Ley 788 de 2002</t>
  </si>
  <si>
    <t>1-100-I077 VA-Espectáculos Publicos para el Deporte SSF (Antes FPYEP)</t>
  </si>
  <si>
    <t>O23011743012024025207037 Implementacion de los Programas de Bogota - Servicio de Promocion de la Actividad Fisica la Recreacion y el Deporte</t>
  </si>
  <si>
    <t>O23011743012024025806032 Desarrollo de Programas Recreativos y de Actividad Fisica en Bogota D.C.</t>
  </si>
  <si>
    <t>O23011743012024025806032  Desarrollo de Programas Recreativos y de Actividad Fisica en Bogota D.C.</t>
  </si>
  <si>
    <t>1-601-I023 PAS - IVA Cedido Licores (ley 788 de 2002)</t>
  </si>
  <si>
    <t>O23011743012024024507007 Formación integral de la primera infancia -Servicio de Escuelas Deportivas</t>
  </si>
  <si>
    <t>O23011743012024024507037 Formación integral de la primera infancia Servicios de Promocion de la Actividad Fisica la Recreacion y el Deporte</t>
  </si>
  <si>
    <t>1-200-I067 RB-Espectáculos Publicos para el Deporte SSF (Antes FPYEP</t>
  </si>
  <si>
    <t>1-400-I033 RF-Espectáculos Publicos para el Deporte SSF (Antes FPYEP)</t>
  </si>
  <si>
    <t>O2301174301202402520703 7Implementacion de los Programas de Bogota - Servicio de Promocion de la Actividad Fisica la Recreacion y el Deporte</t>
  </si>
  <si>
    <t>1-204-I004 RB-RF- SGP. Propósito General -Deporte y Recreación</t>
  </si>
  <si>
    <t>1-204-I006 RB-RF SGP Propósito General</t>
  </si>
  <si>
    <t>1-400-I021 RF-SGP Propósito General Deporte y Recreación</t>
  </si>
  <si>
    <t>1-200-I009 RB -Consumo de Cigarrillos Extranjeros</t>
  </si>
  <si>
    <t>PRESUPUESTO DE GASTOS E INVERSION</t>
  </si>
  <si>
    <t>}</t>
  </si>
  <si>
    <t>1-501-I023 PCC- IVA Cedido de Licores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</si>
</sst>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0A30A8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3" fontId="2" fillId="0" borderId="1" xfId="0" applyNumberFormat="1" applyFont="1" applyBorder="1"/>
    <xf numFmtId="3" fontId="3" fillId="2" borderId="0" xfId="0" applyNumberFormat="1" applyFont="1" applyFill="1"/>
    <xf numFmtId="0" fontId="6" fillId="0" borderId="0" xfId="0" applyFont="1"/>
    <xf numFmtId="3" fontId="2" fillId="0" borderId="2" xfId="0" applyNumberFormat="1" applyFont="1" applyBorder="1"/>
    <xf numFmtId="3" fontId="2" fillId="0" borderId="3" xfId="0" applyNumberFormat="1" applyFont="1" applyBorder="1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0" xfId="0" applyFont="1" applyFill="1"/>
    <xf numFmtId="3" fontId="3" fillId="4" borderId="0" xfId="0" applyNumberFormat="1" applyFont="1" applyFill="1"/>
    <xf numFmtId="3" fontId="0" fillId="0" borderId="0" xfId="0" applyNumberFormat="1"/>
    <xf numFmtId="3" fontId="3" fillId="3" borderId="0" xfId="0" applyNumberFormat="1" applyFont="1" applyFill="1"/>
    <xf numFmtId="4" fontId="7" fillId="0" borderId="0" xfId="1" applyNumberFormat="1" applyAlignment="1">
      <alignment vertical="top"/>
    </xf>
    <xf numFmtId="0" fontId="5" fillId="0" borderId="0" xfId="0" applyFont="1"/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3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2655FDFC-A0F2-40A2-B2CF-EB06818C8F24}"/>
  </cellStyles>
  <dxfs count="0"/>
  <tableStyles count="0" defaultTableStyle="TableStyleMedium2" defaultPivotStyle="PivotStyleLight16"/>
  <colors>
    <mruColors>
      <color rgb="FF0A3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85CE8-AD25-4740-A60B-0B1E62073447}">
  <dimension ref="A1:AH131"/>
  <sheetViews>
    <sheetView tabSelected="1" zoomScaleNormal="100" workbookViewId="0">
      <pane xSplit="3" ySplit="6" topLeftCell="O57" activePane="bottomRight" state="frozen"/>
      <selection pane="topRight" activeCell="D1" sqref="D1"/>
      <selection pane="bottomLeft" activeCell="A7" sqref="A7"/>
      <selection pane="bottomRight" activeCell="N69" sqref="N69"/>
    </sheetView>
  </sheetViews>
  <sheetFormatPr baseColWidth="10" defaultRowHeight="15" x14ac:dyDescent="0.25"/>
  <cols>
    <col min="1" max="1" width="11.42578125" style="1"/>
    <col min="2" max="2" width="29.42578125" style="1" customWidth="1"/>
    <col min="3" max="3" width="56.5703125" style="1" customWidth="1"/>
    <col min="4" max="4" width="17.5703125" style="1" customWidth="1"/>
    <col min="5" max="6" width="15.28515625" style="1" customWidth="1"/>
    <col min="7" max="33" width="17.7109375" style="1" customWidth="1"/>
    <col min="34" max="34" width="14.5703125" bestFit="1" customWidth="1"/>
  </cols>
  <sheetData>
    <row r="1" spans="2:33" ht="15.75" x14ac:dyDescent="0.25"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G1"/>
    </row>
    <row r="2" spans="2:33" ht="15.75" x14ac:dyDescent="0.25">
      <c r="C2" s="25" t="s">
        <v>1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G2"/>
    </row>
    <row r="3" spans="2:33" ht="15.75" x14ac:dyDescent="0.25">
      <c r="C3" s="25" t="s">
        <v>85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2:33" x14ac:dyDescent="0.25">
      <c r="AF4" s="1" t="s">
        <v>8</v>
      </c>
    </row>
    <row r="5" spans="2:33" ht="20.100000000000001" customHeight="1" x14ac:dyDescent="0.25">
      <c r="B5" s="24" t="s">
        <v>10</v>
      </c>
      <c r="C5" s="30" t="s">
        <v>0</v>
      </c>
      <c r="D5" s="26">
        <v>2016</v>
      </c>
      <c r="E5" s="26"/>
      <c r="F5" s="26"/>
      <c r="G5" s="29">
        <v>2017</v>
      </c>
      <c r="H5" s="27"/>
      <c r="I5" s="27"/>
      <c r="J5" s="28">
        <v>2018</v>
      </c>
      <c r="K5" s="28"/>
      <c r="L5" s="28"/>
      <c r="M5" s="27">
        <v>2019</v>
      </c>
      <c r="N5" s="27"/>
      <c r="O5" s="27"/>
      <c r="P5" s="28">
        <v>2020</v>
      </c>
      <c r="Q5" s="28"/>
      <c r="R5" s="28"/>
      <c r="S5" s="27">
        <v>2021</v>
      </c>
      <c r="T5" s="27"/>
      <c r="U5" s="27"/>
      <c r="V5" s="28">
        <v>2022</v>
      </c>
      <c r="W5" s="28"/>
      <c r="X5" s="28"/>
      <c r="Y5" s="27">
        <v>2023</v>
      </c>
      <c r="Z5" s="27"/>
      <c r="AA5" s="27"/>
      <c r="AB5" s="28">
        <v>2024</v>
      </c>
      <c r="AC5" s="28"/>
      <c r="AD5" s="28"/>
      <c r="AE5" s="27">
        <v>2025</v>
      </c>
      <c r="AF5" s="27"/>
      <c r="AG5" s="27"/>
    </row>
    <row r="6" spans="2:33" ht="20.100000000000001" customHeight="1" x14ac:dyDescent="0.25">
      <c r="B6" s="24"/>
      <c r="C6" s="31"/>
      <c r="D6" s="10" t="s">
        <v>11</v>
      </c>
      <c r="E6" s="10" t="s">
        <v>12</v>
      </c>
      <c r="F6" s="10" t="s">
        <v>13</v>
      </c>
      <c r="G6" s="9" t="s">
        <v>11</v>
      </c>
      <c r="H6" s="9" t="s">
        <v>12</v>
      </c>
      <c r="I6" s="9" t="s">
        <v>13</v>
      </c>
      <c r="J6" s="10" t="s">
        <v>11</v>
      </c>
      <c r="K6" s="10" t="s">
        <v>12</v>
      </c>
      <c r="L6" s="10" t="s">
        <v>13</v>
      </c>
      <c r="M6" s="9" t="s">
        <v>11</v>
      </c>
      <c r="N6" s="9" t="s">
        <v>12</v>
      </c>
      <c r="O6" s="9" t="s">
        <v>13</v>
      </c>
      <c r="P6" s="10" t="s">
        <v>11</v>
      </c>
      <c r="Q6" s="10" t="s">
        <v>12</v>
      </c>
      <c r="R6" s="10" t="s">
        <v>13</v>
      </c>
      <c r="S6" s="9" t="s">
        <v>11</v>
      </c>
      <c r="T6" s="9" t="s">
        <v>12</v>
      </c>
      <c r="U6" s="9" t="s">
        <v>13</v>
      </c>
      <c r="V6" s="10" t="s">
        <v>11</v>
      </c>
      <c r="W6" s="10" t="s">
        <v>12</v>
      </c>
      <c r="X6" s="10" t="s">
        <v>13</v>
      </c>
      <c r="Y6" s="9" t="s">
        <v>11</v>
      </c>
      <c r="Z6" s="9" t="s">
        <v>12</v>
      </c>
      <c r="AA6" s="9" t="s">
        <v>13</v>
      </c>
      <c r="AB6" s="10" t="s">
        <v>11</v>
      </c>
      <c r="AC6" s="10" t="s">
        <v>12</v>
      </c>
      <c r="AD6" s="10" t="s">
        <v>13</v>
      </c>
      <c r="AE6" s="9" t="s">
        <v>11</v>
      </c>
      <c r="AF6" s="9" t="s">
        <v>12</v>
      </c>
      <c r="AG6" s="9" t="s">
        <v>13</v>
      </c>
    </row>
    <row r="7" spans="2:33" ht="15" customHeight="1" x14ac:dyDescent="0.25">
      <c r="B7" s="21" t="s">
        <v>19</v>
      </c>
      <c r="C7" s="17" t="s">
        <v>18</v>
      </c>
      <c r="D7" s="4">
        <v>4710468750</v>
      </c>
      <c r="E7" s="4">
        <v>4652496833</v>
      </c>
      <c r="F7" s="4">
        <v>4630056208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2:33" ht="15" customHeight="1" x14ac:dyDescent="0.25">
      <c r="B8" s="21" t="s">
        <v>15</v>
      </c>
      <c r="C8" s="17" t="s">
        <v>18</v>
      </c>
      <c r="D8" s="4">
        <v>4039997174</v>
      </c>
      <c r="E8" s="4">
        <v>4016600948</v>
      </c>
      <c r="F8" s="4">
        <v>3773404480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2:33" ht="15" customHeight="1" x14ac:dyDescent="0.25">
      <c r="B9" s="21" t="s">
        <v>16</v>
      </c>
      <c r="C9" s="17" t="s">
        <v>18</v>
      </c>
      <c r="D9" s="4">
        <v>905903669</v>
      </c>
      <c r="E9" s="4">
        <v>905903669</v>
      </c>
      <c r="F9" s="4">
        <v>681014912</v>
      </c>
      <c r="G9" s="4">
        <v>8024714000</v>
      </c>
      <c r="H9" s="4">
        <v>7972524721</v>
      </c>
      <c r="I9" s="4">
        <v>6886798177</v>
      </c>
      <c r="J9" s="4">
        <v>10888455770</v>
      </c>
      <c r="K9" s="4">
        <v>10888455770</v>
      </c>
      <c r="L9" s="4">
        <v>8306425021</v>
      </c>
      <c r="M9" s="4">
        <v>9931709031</v>
      </c>
      <c r="N9" s="4">
        <v>9931709031</v>
      </c>
      <c r="O9" s="4">
        <v>9616934572</v>
      </c>
      <c r="P9" s="4">
        <v>6019053464</v>
      </c>
      <c r="Q9" s="4">
        <v>6003988464</v>
      </c>
      <c r="R9" s="4">
        <v>5805788207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2:33" ht="15" customHeight="1" x14ac:dyDescent="0.25">
      <c r="B10" s="21" t="s">
        <v>21</v>
      </c>
      <c r="C10" s="17" t="s">
        <v>18</v>
      </c>
      <c r="D10" s="4">
        <v>4038969954</v>
      </c>
      <c r="E10" s="4">
        <v>4022269954</v>
      </c>
      <c r="F10" s="4">
        <v>2722945856</v>
      </c>
      <c r="G10" s="4">
        <v>3260052000</v>
      </c>
      <c r="H10" s="4">
        <v>3260052000</v>
      </c>
      <c r="I10" s="4">
        <v>2572550289</v>
      </c>
      <c r="J10" s="4">
        <v>1000000000</v>
      </c>
      <c r="K10" s="4">
        <v>999013000</v>
      </c>
      <c r="L10" s="4">
        <v>981272000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2:33" ht="15" customHeight="1" x14ac:dyDescent="0.25">
      <c r="B11" s="21" t="s">
        <v>26</v>
      </c>
      <c r="C11" s="17" t="s">
        <v>18</v>
      </c>
      <c r="D11" s="4"/>
      <c r="E11" s="4"/>
      <c r="F11" s="4"/>
      <c r="G11" s="4">
        <v>1330079062</v>
      </c>
      <c r="H11" s="4">
        <v>1330070665</v>
      </c>
      <c r="I11" s="4">
        <v>414415459</v>
      </c>
      <c r="J11" s="4"/>
      <c r="K11" s="4"/>
      <c r="L11" s="4"/>
      <c r="M11" s="4"/>
      <c r="N11" s="4"/>
      <c r="O11" s="4"/>
      <c r="P11" s="4">
        <v>1826801497</v>
      </c>
      <c r="Q11" s="4">
        <v>1807818499</v>
      </c>
      <c r="R11" s="4">
        <v>1680230249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2:33" ht="15" customHeight="1" x14ac:dyDescent="0.25">
      <c r="B12" s="21" t="s">
        <v>22</v>
      </c>
      <c r="C12" s="17" t="s">
        <v>18</v>
      </c>
      <c r="D12" s="4">
        <v>137025453</v>
      </c>
      <c r="E12" s="4">
        <v>137025404</v>
      </c>
      <c r="F12" s="4">
        <v>68512702</v>
      </c>
      <c r="G12" s="4">
        <v>5000000000</v>
      </c>
      <c r="H12" s="4">
        <v>4999505333</v>
      </c>
      <c r="I12" s="4">
        <v>3301126386</v>
      </c>
      <c r="J12" s="4">
        <v>5956553000</v>
      </c>
      <c r="K12" s="4">
        <v>5956546151</v>
      </c>
      <c r="L12" s="4">
        <v>4789866215</v>
      </c>
      <c r="M12" s="4">
        <v>10096048000</v>
      </c>
      <c r="N12" s="4">
        <v>10091088000</v>
      </c>
      <c r="O12" s="4">
        <v>7471119328</v>
      </c>
      <c r="P12" s="4">
        <v>5772785500</v>
      </c>
      <c r="Q12" s="4">
        <v>5772785500</v>
      </c>
      <c r="R12" s="4">
        <v>5139159168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2:33" ht="15" customHeight="1" x14ac:dyDescent="0.25">
      <c r="B13" s="21" t="s">
        <v>42</v>
      </c>
      <c r="C13" s="17" t="s">
        <v>18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>
        <v>3305649714</v>
      </c>
      <c r="Q13" s="4">
        <v>3094499940</v>
      </c>
      <c r="R13" s="4">
        <v>1066397025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2:33" ht="15" customHeight="1" x14ac:dyDescent="0.25">
      <c r="B14" s="21" t="s">
        <v>43</v>
      </c>
      <c r="C14" s="17" t="s">
        <v>18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>
        <v>4204993825</v>
      </c>
      <c r="Q14" s="4">
        <v>4112841073</v>
      </c>
      <c r="R14" s="4">
        <v>514976361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2:33" ht="15" customHeight="1" x14ac:dyDescent="0.25">
      <c r="B15" s="21" t="s">
        <v>15</v>
      </c>
      <c r="C15" s="17" t="s">
        <v>17</v>
      </c>
      <c r="D15" s="4">
        <v>2273109268</v>
      </c>
      <c r="E15" s="4">
        <v>2273109268</v>
      </c>
      <c r="F15" s="4">
        <v>2243456191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2:33" ht="15" customHeight="1" x14ac:dyDescent="0.25">
      <c r="B16" s="21" t="s">
        <v>21</v>
      </c>
      <c r="C16" s="17" t="s">
        <v>17</v>
      </c>
      <c r="D16" s="7"/>
      <c r="E16" s="7"/>
      <c r="F16" s="7"/>
      <c r="G16" s="4">
        <v>28548000</v>
      </c>
      <c r="H16" s="4">
        <v>28548000</v>
      </c>
      <c r="I16" s="4">
        <v>28548000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2:33" ht="15" customHeight="1" x14ac:dyDescent="0.25">
      <c r="B17" s="21" t="s">
        <v>16</v>
      </c>
      <c r="C17" s="17" t="s">
        <v>17</v>
      </c>
      <c r="D17" s="7">
        <v>666669732</v>
      </c>
      <c r="E17" s="7">
        <v>666669732</v>
      </c>
      <c r="F17" s="7">
        <v>612106927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2:33" ht="15" customHeight="1" x14ac:dyDescent="0.25">
      <c r="B18" s="21" t="s">
        <v>22</v>
      </c>
      <c r="C18" s="17" t="s">
        <v>17</v>
      </c>
      <c r="D18" s="7"/>
      <c r="E18" s="7"/>
      <c r="F18" s="7"/>
      <c r="G18" s="4"/>
      <c r="H18" s="4"/>
      <c r="I18" s="4"/>
      <c r="J18" s="4">
        <v>98076000</v>
      </c>
      <c r="K18" s="4">
        <v>98076000</v>
      </c>
      <c r="L18" s="4">
        <v>36483507</v>
      </c>
      <c r="M18" s="4">
        <v>52693000</v>
      </c>
      <c r="N18" s="4">
        <v>52693000</v>
      </c>
      <c r="O18" s="4">
        <v>47448278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ht="15" customHeight="1" x14ac:dyDescent="0.25">
      <c r="B19" s="21" t="s">
        <v>44</v>
      </c>
      <c r="C19" s="17" t="s">
        <v>17</v>
      </c>
      <c r="D19" s="7"/>
      <c r="E19" s="7"/>
      <c r="F19" s="7"/>
      <c r="G19" s="4"/>
      <c r="H19" s="4"/>
      <c r="I19" s="4"/>
      <c r="J19" s="4"/>
      <c r="K19" s="4"/>
      <c r="L19" s="4"/>
      <c r="M19" s="4"/>
      <c r="N19" s="4"/>
      <c r="O19" s="4"/>
      <c r="P19" s="4">
        <v>978627246</v>
      </c>
      <c r="Q19" s="4">
        <v>962187246</v>
      </c>
      <c r="R19" s="4">
        <v>582000749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2:33" ht="15" customHeight="1" x14ac:dyDescent="0.25">
      <c r="B20" s="21" t="s">
        <v>43</v>
      </c>
      <c r="C20" s="17" t="s">
        <v>17</v>
      </c>
      <c r="D20" s="7"/>
      <c r="E20" s="7"/>
      <c r="F20" s="7"/>
      <c r="G20" s="4"/>
      <c r="H20" s="4"/>
      <c r="I20" s="4"/>
      <c r="J20" s="4"/>
      <c r="K20" s="4"/>
      <c r="L20" s="4"/>
      <c r="M20" s="4"/>
      <c r="N20" s="4"/>
      <c r="O20" s="4"/>
      <c r="P20" s="4">
        <v>2058864754</v>
      </c>
      <c r="Q20" s="4">
        <v>1915624754</v>
      </c>
      <c r="R20" s="4">
        <v>620567659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2:33" ht="15" customHeight="1" x14ac:dyDescent="0.25">
      <c r="B21" s="21" t="s">
        <v>15</v>
      </c>
      <c r="C21" s="17" t="s">
        <v>14</v>
      </c>
      <c r="D21" s="4">
        <v>954834094</v>
      </c>
      <c r="E21" s="4">
        <v>954834094</v>
      </c>
      <c r="F21" s="4">
        <v>954834094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2:33" ht="15" customHeight="1" x14ac:dyDescent="0.25">
      <c r="B22" s="21" t="s">
        <v>16</v>
      </c>
      <c r="C22" s="17" t="s">
        <v>14</v>
      </c>
      <c r="D22" s="4">
        <v>897549906</v>
      </c>
      <c r="E22" s="4">
        <v>897549906</v>
      </c>
      <c r="F22" s="4">
        <v>895547146</v>
      </c>
      <c r="G22" s="4">
        <v>3438335000</v>
      </c>
      <c r="H22" s="4">
        <v>3438335000</v>
      </c>
      <c r="I22" s="4">
        <v>3391080000</v>
      </c>
      <c r="J22" s="4">
        <v>1556440000</v>
      </c>
      <c r="K22" s="4">
        <v>1556440000</v>
      </c>
      <c r="L22" s="4">
        <v>1400440000</v>
      </c>
      <c r="M22" s="4">
        <v>133271000</v>
      </c>
      <c r="N22" s="4">
        <v>133271000</v>
      </c>
      <c r="O22" s="4">
        <v>133271000</v>
      </c>
      <c r="P22" s="4">
        <v>251402993</v>
      </c>
      <c r="Q22" s="4">
        <v>251402993</v>
      </c>
      <c r="R22" s="4">
        <v>251402993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2:33" ht="15" customHeight="1" x14ac:dyDescent="0.25">
      <c r="B23" s="21" t="s">
        <v>42</v>
      </c>
      <c r="C23" s="17" t="s">
        <v>14</v>
      </c>
      <c r="D23" s="8"/>
      <c r="E23" s="8"/>
      <c r="F23" s="8"/>
      <c r="G23" s="4"/>
      <c r="H23" s="4"/>
      <c r="I23" s="4"/>
      <c r="J23" s="4"/>
      <c r="K23" s="4"/>
      <c r="L23" s="4"/>
      <c r="M23" s="4"/>
      <c r="N23" s="4"/>
      <c r="O23" s="4"/>
      <c r="P23" s="4">
        <v>178131007</v>
      </c>
      <c r="Q23" s="4">
        <v>178131007</v>
      </c>
      <c r="R23" s="4">
        <v>178131007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2:33" ht="15" customHeight="1" x14ac:dyDescent="0.25">
      <c r="B24" s="21" t="s">
        <v>53</v>
      </c>
      <c r="C24" s="18" t="s">
        <v>52</v>
      </c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>
        <v>11135204000</v>
      </c>
      <c r="T24" s="4">
        <v>11091034932</v>
      </c>
      <c r="U24" s="4">
        <v>8165644251</v>
      </c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2:33" ht="15" customHeight="1" x14ac:dyDescent="0.25">
      <c r="B25" s="21" t="s">
        <v>51</v>
      </c>
      <c r="C25" s="18" t="s">
        <v>52</v>
      </c>
      <c r="D25" s="8"/>
      <c r="E25" s="8"/>
      <c r="F25" s="8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>
        <v>5227125000</v>
      </c>
      <c r="T25" s="4">
        <v>5227112400</v>
      </c>
      <c r="U25" s="4">
        <v>4026371055</v>
      </c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2:33" ht="15" customHeight="1" x14ac:dyDescent="0.25">
      <c r="B26" s="21" t="s">
        <v>54</v>
      </c>
      <c r="C26" s="18" t="s">
        <v>52</v>
      </c>
      <c r="D26" s="8"/>
      <c r="E26" s="8"/>
      <c r="F26" s="8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>
        <v>5035880516</v>
      </c>
      <c r="T26" s="4">
        <v>5011837590</v>
      </c>
      <c r="U26" s="4">
        <v>3723955622</v>
      </c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ht="15" customHeight="1" x14ac:dyDescent="0.25">
      <c r="B27" s="21" t="s">
        <v>61</v>
      </c>
      <c r="C27" s="18" t="s">
        <v>52</v>
      </c>
      <c r="D27" s="8"/>
      <c r="E27" s="8"/>
      <c r="F27" s="8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>
        <v>8974226717</v>
      </c>
      <c r="W27" s="4">
        <v>8921210236</v>
      </c>
      <c r="X27" s="4">
        <v>7783500847</v>
      </c>
      <c r="Y27" s="4">
        <v>12305353616</v>
      </c>
      <c r="Z27" s="4">
        <v>11910565839</v>
      </c>
      <c r="AA27" s="4">
        <v>9089348384</v>
      </c>
      <c r="AB27" s="4">
        <v>4306891200</v>
      </c>
      <c r="AC27" s="4">
        <v>4306891200</v>
      </c>
      <c r="AD27" s="4">
        <v>4306891200</v>
      </c>
      <c r="AE27" s="4"/>
      <c r="AF27" s="4"/>
      <c r="AG27" s="4"/>
    </row>
    <row r="28" spans="2:33" ht="15" customHeight="1" x14ac:dyDescent="0.25">
      <c r="B28" s="21" t="s">
        <v>62</v>
      </c>
      <c r="C28" s="18" t="s">
        <v>52</v>
      </c>
      <c r="D28" s="8"/>
      <c r="E28" s="8"/>
      <c r="F28" s="8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>
        <v>10384138000</v>
      </c>
      <c r="W28" s="4">
        <v>10325276658</v>
      </c>
      <c r="X28" s="4">
        <v>8154344116</v>
      </c>
      <c r="Y28" s="4">
        <v>10269145655</v>
      </c>
      <c r="Z28" s="4">
        <v>10260276188</v>
      </c>
      <c r="AA28" s="4">
        <v>7312969129</v>
      </c>
      <c r="AB28" s="4">
        <v>4975010348</v>
      </c>
      <c r="AC28" s="4">
        <v>4952969280</v>
      </c>
      <c r="AD28" s="4">
        <v>4454036415</v>
      </c>
      <c r="AE28" s="4"/>
      <c r="AF28" s="4"/>
      <c r="AG28" s="4"/>
    </row>
    <row r="29" spans="2:33" ht="15" customHeight="1" x14ac:dyDescent="0.25">
      <c r="B29" s="21" t="s">
        <v>63</v>
      </c>
      <c r="C29" s="18" t="s">
        <v>52</v>
      </c>
      <c r="D29" s="8"/>
      <c r="E29" s="8"/>
      <c r="F29" s="8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>
        <v>2178000000</v>
      </c>
      <c r="W29" s="4">
        <v>2163085064</v>
      </c>
      <c r="X29" s="4">
        <v>1908282230</v>
      </c>
      <c r="Y29" s="4">
        <v>2331677000</v>
      </c>
      <c r="Z29" s="4">
        <v>1655433256</v>
      </c>
      <c r="AA29" s="4">
        <v>602221261</v>
      </c>
      <c r="AB29" s="4">
        <v>3614527887</v>
      </c>
      <c r="AC29" s="4">
        <v>3614527887</v>
      </c>
      <c r="AD29" s="4">
        <v>3531890353</v>
      </c>
      <c r="AE29" s="4"/>
      <c r="AF29" s="4"/>
      <c r="AG29" s="4"/>
    </row>
    <row r="30" spans="2:33" ht="15" customHeight="1" x14ac:dyDescent="0.25">
      <c r="B30" s="21" t="s">
        <v>64</v>
      </c>
      <c r="C30" s="18" t="s">
        <v>52</v>
      </c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>
        <v>942000000</v>
      </c>
      <c r="W30" s="4">
        <v>942000000</v>
      </c>
      <c r="X30" s="4">
        <v>678740665</v>
      </c>
      <c r="Y30" s="4">
        <v>0</v>
      </c>
      <c r="Z30" s="4">
        <v>0</v>
      </c>
      <c r="AA30" s="4">
        <v>0</v>
      </c>
      <c r="AB30" s="4"/>
      <c r="AC30" s="4"/>
      <c r="AD30" s="4"/>
      <c r="AE30" s="4"/>
      <c r="AF30" s="4"/>
      <c r="AG30" s="4"/>
    </row>
    <row r="31" spans="2:33" ht="15" customHeight="1" x14ac:dyDescent="0.25">
      <c r="B31" s="21" t="s">
        <v>72</v>
      </c>
      <c r="C31" s="18" t="s">
        <v>52</v>
      </c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9758066917</v>
      </c>
      <c r="AC31" s="4">
        <v>9682304160</v>
      </c>
      <c r="AD31" s="4">
        <v>6828708109</v>
      </c>
      <c r="AE31" s="4">
        <v>12230015000</v>
      </c>
      <c r="AF31" s="4">
        <v>470203650</v>
      </c>
      <c r="AG31" s="4">
        <v>307333650</v>
      </c>
    </row>
    <row r="32" spans="2:33" ht="15" customHeight="1" x14ac:dyDescent="0.25">
      <c r="B32" s="21" t="s">
        <v>73</v>
      </c>
      <c r="C32" s="18" t="s">
        <v>52</v>
      </c>
      <c r="D32" s="8"/>
      <c r="E32" s="8"/>
      <c r="F32" s="8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8799749765</v>
      </c>
      <c r="AC32" s="4">
        <v>8629037169</v>
      </c>
      <c r="AD32" s="4">
        <v>2298012956</v>
      </c>
      <c r="AE32" s="4">
        <v>23681497000</v>
      </c>
      <c r="AF32" s="4">
        <v>4429323192</v>
      </c>
      <c r="AG32" s="4"/>
    </row>
    <row r="33" spans="2:33" ht="15" customHeight="1" x14ac:dyDescent="0.25">
      <c r="B33" s="21" t="s">
        <v>54</v>
      </c>
      <c r="C33" s="18" t="s">
        <v>65</v>
      </c>
      <c r="D33" s="8"/>
      <c r="E33" s="8"/>
      <c r="F33" s="8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>
        <v>337351000</v>
      </c>
      <c r="W33" s="4">
        <v>303200264</v>
      </c>
      <c r="X33" s="4">
        <v>255248534</v>
      </c>
      <c r="Y33" s="4"/>
      <c r="Z33" s="4"/>
      <c r="AA33" s="4"/>
      <c r="AB33" s="4"/>
      <c r="AC33" s="4"/>
      <c r="AD33" s="4"/>
      <c r="AE33" s="4"/>
      <c r="AF33" s="4"/>
      <c r="AG33" s="4"/>
    </row>
    <row r="34" spans="2:33" ht="15" customHeight="1" x14ac:dyDescent="0.25">
      <c r="B34" s="21" t="s">
        <v>63</v>
      </c>
      <c r="C34" s="18" t="s">
        <v>65</v>
      </c>
      <c r="D34" s="8"/>
      <c r="E34" s="8"/>
      <c r="F34" s="8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>
        <v>68225000</v>
      </c>
      <c r="Z34" s="4">
        <v>63225000</v>
      </c>
      <c r="AA34" s="4">
        <v>17340000</v>
      </c>
      <c r="AB34" s="4"/>
      <c r="AC34" s="4"/>
      <c r="AD34" s="4"/>
      <c r="AE34" s="4"/>
      <c r="AF34" s="4"/>
      <c r="AG34" s="4"/>
    </row>
    <row r="35" spans="2:33" ht="15" customHeight="1" x14ac:dyDescent="0.25">
      <c r="B35" s="21" t="s">
        <v>80</v>
      </c>
      <c r="C35" s="18" t="s">
        <v>65</v>
      </c>
      <c r="D35" s="8"/>
      <c r="E35" s="8"/>
      <c r="F35" s="8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>
        <v>254514000</v>
      </c>
      <c r="AF35" s="4"/>
      <c r="AG35" s="4"/>
    </row>
    <row r="36" spans="2:33" ht="15" customHeight="1" x14ac:dyDescent="0.25">
      <c r="B36" s="21" t="s">
        <v>74</v>
      </c>
      <c r="C36" s="18" t="s">
        <v>65</v>
      </c>
      <c r="D36" s="8"/>
      <c r="E36" s="8"/>
      <c r="F36" s="8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34151000</v>
      </c>
      <c r="AC36" s="4">
        <v>34151000</v>
      </c>
      <c r="AD36" s="4"/>
      <c r="AE36" s="4"/>
      <c r="AF36" s="4"/>
      <c r="AG36" s="4"/>
    </row>
    <row r="37" spans="2:33" ht="15" customHeight="1" x14ac:dyDescent="0.25">
      <c r="B37" s="21" t="s">
        <v>74</v>
      </c>
      <c r="C37" s="18" t="s">
        <v>81</v>
      </c>
      <c r="D37" s="8"/>
      <c r="E37" s="8"/>
      <c r="F37" s="8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>
        <v>1397835000</v>
      </c>
      <c r="AF37" s="4">
        <v>90660000</v>
      </c>
      <c r="AG37" s="4"/>
    </row>
    <row r="38" spans="2:33" ht="15" customHeight="1" x14ac:dyDescent="0.25">
      <c r="B38" s="21" t="s">
        <v>74</v>
      </c>
      <c r="C38" s="18" t="s">
        <v>82</v>
      </c>
      <c r="D38" s="8"/>
      <c r="E38" s="8"/>
      <c r="F38" s="8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>
        <v>2572000</v>
      </c>
      <c r="AF38" s="4"/>
      <c r="AG38" s="4"/>
    </row>
    <row r="39" spans="2:33" ht="15" customHeight="1" x14ac:dyDescent="0.25">
      <c r="B39" s="21" t="s">
        <v>73</v>
      </c>
      <c r="C39" s="18" t="s">
        <v>83</v>
      </c>
      <c r="D39" s="8"/>
      <c r="E39" s="8"/>
      <c r="F39" s="8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>
        <v>1079901000</v>
      </c>
      <c r="AF39" s="4"/>
      <c r="AG39" s="4"/>
    </row>
    <row r="40" spans="2:33" ht="15" customHeight="1" x14ac:dyDescent="0.25">
      <c r="B40" s="21" t="s">
        <v>51</v>
      </c>
      <c r="C40" s="18" t="s">
        <v>50</v>
      </c>
      <c r="D40" s="8"/>
      <c r="E40" s="8"/>
      <c r="F40" s="8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>
        <v>231544000</v>
      </c>
      <c r="T40" s="4">
        <v>231544000</v>
      </c>
      <c r="U40" s="4">
        <v>231170308</v>
      </c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2:33" ht="15" customHeight="1" x14ac:dyDescent="0.25">
      <c r="B41" s="21" t="s">
        <v>63</v>
      </c>
      <c r="C41" s="18" t="s">
        <v>50</v>
      </c>
      <c r="D41" s="8"/>
      <c r="E41" s="8"/>
      <c r="F41" s="8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>
        <v>277577000</v>
      </c>
      <c r="Z41" s="4">
        <v>275004825</v>
      </c>
      <c r="AA41" s="4">
        <v>244998602</v>
      </c>
      <c r="AB41" s="4">
        <v>72588400</v>
      </c>
      <c r="AC41" s="4">
        <v>72588400</v>
      </c>
      <c r="AD41" s="4">
        <v>72588400</v>
      </c>
      <c r="AE41" s="4"/>
      <c r="AF41" s="4"/>
      <c r="AG41" s="4"/>
    </row>
    <row r="42" spans="2:33" ht="15" customHeight="1" x14ac:dyDescent="0.25">
      <c r="B42" s="21" t="s">
        <v>63</v>
      </c>
      <c r="C42" s="18" t="s">
        <v>66</v>
      </c>
      <c r="D42" s="8"/>
      <c r="E42" s="8"/>
      <c r="F42" s="8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>
        <v>6034600</v>
      </c>
      <c r="W42" s="4">
        <v>5874600</v>
      </c>
      <c r="X42" s="4">
        <v>5874600</v>
      </c>
      <c r="Y42" s="4"/>
      <c r="Z42" s="4"/>
      <c r="AA42" s="4"/>
      <c r="AB42" s="4"/>
      <c r="AC42" s="4"/>
      <c r="AD42" s="4"/>
      <c r="AE42" s="4"/>
      <c r="AF42" s="4"/>
      <c r="AG42" s="4"/>
    </row>
    <row r="43" spans="2:33" ht="15" customHeight="1" x14ac:dyDescent="0.25">
      <c r="B43" s="21" t="s">
        <v>74</v>
      </c>
      <c r="C43" s="18" t="s">
        <v>50</v>
      </c>
      <c r="D43" s="8"/>
      <c r="E43" s="8"/>
      <c r="F43" s="8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458170600</v>
      </c>
      <c r="AC43" s="4">
        <v>458170599</v>
      </c>
      <c r="AD43" s="4">
        <v>106600000</v>
      </c>
      <c r="AE43" s="4"/>
      <c r="AF43" s="4"/>
      <c r="AG43" s="4"/>
    </row>
    <row r="44" spans="2:33" ht="15" customHeight="1" x14ac:dyDescent="0.25">
      <c r="B44" s="21" t="s">
        <v>21</v>
      </c>
      <c r="C44" s="17" t="s">
        <v>34</v>
      </c>
      <c r="D44" s="4"/>
      <c r="E44" s="4"/>
      <c r="F44" s="4"/>
      <c r="G44" s="4">
        <v>1892703000</v>
      </c>
      <c r="H44" s="4">
        <v>1892703000</v>
      </c>
      <c r="I44" s="4">
        <v>1500657749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2:33" ht="15" customHeight="1" x14ac:dyDescent="0.25">
      <c r="B45" s="21" t="s">
        <v>33</v>
      </c>
      <c r="C45" s="17" t="s">
        <v>35</v>
      </c>
      <c r="D45" s="4"/>
      <c r="E45" s="4"/>
      <c r="F45" s="4"/>
      <c r="G45" s="4">
        <v>125000000</v>
      </c>
      <c r="H45" s="4"/>
      <c r="I45" s="4"/>
      <c r="J45" s="4">
        <v>102940260</v>
      </c>
      <c r="K45" s="4">
        <v>102940260</v>
      </c>
      <c r="L45" s="4">
        <v>102940260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ht="15" customHeight="1" x14ac:dyDescent="0.25">
      <c r="B46" s="11"/>
      <c r="C46" s="19" t="s">
        <v>2</v>
      </c>
      <c r="D46" s="12">
        <f t="shared" ref="D46:AE46" si="0">SUM(D7:D45)</f>
        <v>18624528000</v>
      </c>
      <c r="E46" s="12">
        <f t="shared" si="0"/>
        <v>18526459808</v>
      </c>
      <c r="F46" s="12">
        <f t="shared" si="0"/>
        <v>16581878516</v>
      </c>
      <c r="G46" s="14">
        <f t="shared" si="0"/>
        <v>23099431062</v>
      </c>
      <c r="H46" s="14">
        <f t="shared" si="0"/>
        <v>22921738719</v>
      </c>
      <c r="I46" s="14">
        <f t="shared" si="0"/>
        <v>18095176060</v>
      </c>
      <c r="J46" s="12">
        <f t="shared" si="0"/>
        <v>19602465030</v>
      </c>
      <c r="K46" s="12">
        <f t="shared" si="0"/>
        <v>19601471181</v>
      </c>
      <c r="L46" s="12">
        <f t="shared" si="0"/>
        <v>15617427003</v>
      </c>
      <c r="M46" s="14">
        <f t="shared" si="0"/>
        <v>20213721031</v>
      </c>
      <c r="N46" s="14">
        <f t="shared" si="0"/>
        <v>20208761031</v>
      </c>
      <c r="O46" s="14">
        <f t="shared" si="0"/>
        <v>17268773178</v>
      </c>
      <c r="P46" s="12">
        <f t="shared" si="0"/>
        <v>24596310000</v>
      </c>
      <c r="Q46" s="12">
        <f t="shared" si="0"/>
        <v>24099279476</v>
      </c>
      <c r="R46" s="12">
        <f t="shared" si="0"/>
        <v>15838653418</v>
      </c>
      <c r="S46" s="14">
        <f t="shared" si="0"/>
        <v>21629753516</v>
      </c>
      <c r="T46" s="14">
        <f t="shared" si="0"/>
        <v>21561528922</v>
      </c>
      <c r="U46" s="14">
        <f t="shared" si="0"/>
        <v>16147141236</v>
      </c>
      <c r="V46" s="12">
        <f t="shared" si="0"/>
        <v>22821750317</v>
      </c>
      <c r="W46" s="12">
        <f t="shared" si="0"/>
        <v>22660646822</v>
      </c>
      <c r="X46" s="12">
        <f t="shared" si="0"/>
        <v>18785990992</v>
      </c>
      <c r="Y46" s="14">
        <f t="shared" si="0"/>
        <v>25251978271</v>
      </c>
      <c r="Z46" s="14">
        <f t="shared" si="0"/>
        <v>24164505108</v>
      </c>
      <c r="AA46" s="14">
        <f t="shared" si="0"/>
        <v>17266877376</v>
      </c>
      <c r="AB46" s="12">
        <f t="shared" si="0"/>
        <v>32019156117</v>
      </c>
      <c r="AC46" s="12">
        <f t="shared" si="0"/>
        <v>31750639695</v>
      </c>
      <c r="AD46" s="12">
        <f t="shared" si="0"/>
        <v>21598727433</v>
      </c>
      <c r="AE46" s="5">
        <f t="shared" si="0"/>
        <v>38646334000</v>
      </c>
      <c r="AF46" s="5">
        <f t="shared" ref="AF46:AG46" si="1">SUM(AF7:AF45)</f>
        <v>4990186842</v>
      </c>
      <c r="AG46" s="5">
        <f t="shared" si="1"/>
        <v>307333650</v>
      </c>
    </row>
    <row r="47" spans="2:33" ht="15" customHeight="1" x14ac:dyDescent="0.25">
      <c r="B47" s="21" t="s">
        <v>25</v>
      </c>
      <c r="C47" s="21" t="s">
        <v>23</v>
      </c>
      <c r="D47" s="4">
        <v>1543584375</v>
      </c>
      <c r="E47" s="4">
        <v>1535184375</v>
      </c>
      <c r="F47" s="4">
        <v>1455101250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2:33" ht="15" customHeight="1" x14ac:dyDescent="0.25">
      <c r="B48" s="21" t="s">
        <v>16</v>
      </c>
      <c r="C48" s="21" t="s">
        <v>23</v>
      </c>
      <c r="D48" s="4"/>
      <c r="E48" s="4"/>
      <c r="F48" s="4"/>
      <c r="G48" s="4">
        <v>3759987000</v>
      </c>
      <c r="H48" s="4">
        <v>3759986120</v>
      </c>
      <c r="I48" s="4">
        <v>2458987704</v>
      </c>
      <c r="J48" s="4">
        <v>4083534000</v>
      </c>
      <c r="K48" s="4">
        <v>4083534000</v>
      </c>
      <c r="L48" s="4">
        <v>3887719268</v>
      </c>
      <c r="M48" s="4">
        <v>4513204000</v>
      </c>
      <c r="N48" s="4">
        <v>4513204000</v>
      </c>
      <c r="O48" s="4">
        <v>4423987459</v>
      </c>
      <c r="P48" s="4">
        <v>2408398451</v>
      </c>
      <c r="Q48" s="4">
        <v>2407552451</v>
      </c>
      <c r="R48" s="4">
        <v>2404168784</v>
      </c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2:33" ht="15" customHeight="1" x14ac:dyDescent="0.25">
      <c r="B49" s="21" t="s">
        <v>21</v>
      </c>
      <c r="C49" s="21" t="s">
        <v>23</v>
      </c>
      <c r="D49" s="4">
        <v>2738607734</v>
      </c>
      <c r="E49" s="4">
        <v>2718423350</v>
      </c>
      <c r="F49" s="4">
        <v>1591799885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2:33" ht="15" customHeight="1" x14ac:dyDescent="0.25">
      <c r="B50" s="21" t="s">
        <v>42</v>
      </c>
      <c r="C50" s="21" t="s">
        <v>23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>
        <v>3242402549</v>
      </c>
      <c r="Q50" s="4">
        <v>3234240296</v>
      </c>
      <c r="R50" s="4">
        <v>2395792173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2:33" ht="15" customHeight="1" x14ac:dyDescent="0.25">
      <c r="B51" s="21" t="s">
        <v>21</v>
      </c>
      <c r="C51" s="21" t="s">
        <v>24</v>
      </c>
      <c r="D51" s="4">
        <v>12250000</v>
      </c>
      <c r="F51" s="4">
        <v>12250000</v>
      </c>
      <c r="G51" s="4"/>
      <c r="H51" s="4"/>
      <c r="I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2:33" ht="15" customHeight="1" x14ac:dyDescent="0.25">
      <c r="B52" s="21" t="s">
        <v>36</v>
      </c>
      <c r="C52" s="21" t="s">
        <v>24</v>
      </c>
      <c r="D52" s="4"/>
      <c r="E52" s="4"/>
      <c r="F52" s="4"/>
      <c r="G52" s="4">
        <v>13328000</v>
      </c>
      <c r="H52" s="4">
        <v>13328000</v>
      </c>
      <c r="I52" s="4">
        <v>13328000</v>
      </c>
      <c r="J52" s="4">
        <v>28585000</v>
      </c>
      <c r="K52" s="4">
        <v>28585000</v>
      </c>
      <c r="L52" s="4">
        <v>28585000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2:33" ht="15" customHeight="1" x14ac:dyDescent="0.25">
      <c r="B53" s="21" t="s">
        <v>36</v>
      </c>
      <c r="C53" s="21" t="s">
        <v>45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>
        <v>270834364</v>
      </c>
      <c r="Q53" s="4">
        <v>270834364</v>
      </c>
      <c r="R53" s="4">
        <v>270834364</v>
      </c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2:33" ht="15" customHeight="1" x14ac:dyDescent="0.25">
      <c r="B54" s="21" t="s">
        <v>42</v>
      </c>
      <c r="C54" s="21" t="s">
        <v>45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>
        <v>506276636</v>
      </c>
      <c r="Q54" s="4">
        <v>462064772</v>
      </c>
      <c r="R54" s="4">
        <v>184523241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2:33" ht="15" customHeight="1" x14ac:dyDescent="0.25">
      <c r="B55" s="21" t="s">
        <v>16</v>
      </c>
      <c r="C55" s="21" t="s">
        <v>37</v>
      </c>
      <c r="D55" s="4"/>
      <c r="E55" s="4"/>
      <c r="F55" s="4"/>
      <c r="G55" s="4">
        <v>169636000</v>
      </c>
      <c r="H55" s="4">
        <v>169636000</v>
      </c>
      <c r="I55" s="4">
        <v>169636000</v>
      </c>
      <c r="J55" s="4">
        <v>382499000</v>
      </c>
      <c r="K55" s="4">
        <v>382499000</v>
      </c>
      <c r="L55" s="4"/>
      <c r="M55" s="4">
        <v>2446435000</v>
      </c>
      <c r="N55" s="4">
        <v>2446435000</v>
      </c>
      <c r="O55" s="4">
        <v>2446435000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2:33" ht="15" customHeight="1" x14ac:dyDescent="0.25">
      <c r="B56" s="21" t="s">
        <v>26</v>
      </c>
      <c r="C56" s="21" t="s">
        <v>37</v>
      </c>
      <c r="D56" s="4"/>
      <c r="E56" s="4"/>
      <c r="F56" s="4"/>
      <c r="G56" s="4"/>
      <c r="H56" s="4"/>
      <c r="I56" s="4"/>
      <c r="J56" s="4">
        <v>2036683000</v>
      </c>
      <c r="K56" s="4">
        <v>2036683000</v>
      </c>
      <c r="L56" s="4">
        <v>1770043549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2:33" ht="15" customHeight="1" x14ac:dyDescent="0.25">
      <c r="B57" s="21" t="s">
        <v>53</v>
      </c>
      <c r="C57" s="21" t="s">
        <v>55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>
        <v>4757355000</v>
      </c>
      <c r="T57" s="4">
        <v>4427701393</v>
      </c>
      <c r="U57" s="4">
        <v>3783514430</v>
      </c>
      <c r="V57" s="4"/>
      <c r="W57" s="4"/>
      <c r="X57" s="4"/>
      <c r="Y57" s="4"/>
      <c r="Z57" s="4"/>
      <c r="AA57" s="4"/>
      <c r="AB57" s="4">
        <v>5925663291</v>
      </c>
      <c r="AC57" s="4">
        <v>5925663291</v>
      </c>
      <c r="AD57" s="4">
        <v>5925663291</v>
      </c>
      <c r="AE57" s="4"/>
      <c r="AF57" s="4"/>
      <c r="AG57" s="4"/>
    </row>
    <row r="58" spans="2:33" ht="15" customHeight="1" x14ac:dyDescent="0.25">
      <c r="B58" s="21" t="s">
        <v>61</v>
      </c>
      <c r="C58" s="21" t="s">
        <v>55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>
        <v>7879009000</v>
      </c>
      <c r="W58" s="4">
        <v>7875217497</v>
      </c>
      <c r="X58" s="4">
        <v>7435960114</v>
      </c>
      <c r="Y58" s="4">
        <v>9702028000</v>
      </c>
      <c r="Z58" s="4">
        <v>9625761490</v>
      </c>
      <c r="AA58" s="4">
        <v>9451664662</v>
      </c>
      <c r="AB58" s="4"/>
      <c r="AC58" s="4"/>
      <c r="AD58" s="4"/>
      <c r="AE58" s="4"/>
      <c r="AF58" s="4"/>
      <c r="AG58" s="4"/>
    </row>
    <row r="59" spans="2:33" ht="15" customHeight="1" x14ac:dyDescent="0.25">
      <c r="B59" s="21" t="s">
        <v>61</v>
      </c>
      <c r="C59" s="21" t="s">
        <v>70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>
        <v>329654000</v>
      </c>
      <c r="Z59" s="4">
        <v>329654000</v>
      </c>
      <c r="AA59" s="2">
        <v>329654000</v>
      </c>
      <c r="AB59" s="4"/>
      <c r="AC59" s="4"/>
      <c r="AD59" s="4"/>
      <c r="AE59" s="4"/>
      <c r="AF59" s="4"/>
      <c r="AG59" s="4"/>
    </row>
    <row r="60" spans="2:33" ht="15" customHeight="1" x14ac:dyDescent="0.25">
      <c r="B60" s="21" t="s">
        <v>57</v>
      </c>
      <c r="C60" s="21" t="s">
        <v>56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>
        <v>13198562</v>
      </c>
      <c r="T60" s="4">
        <v>13198562</v>
      </c>
      <c r="U60" s="4">
        <v>13198562</v>
      </c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2:33" ht="15" customHeight="1" x14ac:dyDescent="0.25">
      <c r="B61" s="21" t="s">
        <v>63</v>
      </c>
      <c r="C61" s="21" t="s">
        <v>87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>
        <v>293975000</v>
      </c>
      <c r="W61" s="4">
        <v>293975000</v>
      </c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2:33" ht="15" customHeight="1" x14ac:dyDescent="0.25">
      <c r="B62" s="21" t="s">
        <v>72</v>
      </c>
      <c r="C62" s="21" t="s">
        <v>55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2909105000</v>
      </c>
      <c r="AC62" s="4">
        <v>2907740000</v>
      </c>
      <c r="AD62" s="4">
        <v>207740000</v>
      </c>
      <c r="AE62" s="4">
        <v>6825490000</v>
      </c>
      <c r="AF62" s="4">
        <v>1319251375</v>
      </c>
      <c r="AG62" s="4">
        <v>1319251375</v>
      </c>
    </row>
    <row r="63" spans="2:33" ht="15" customHeight="1" x14ac:dyDescent="0.25">
      <c r="B63" s="21" t="s">
        <v>72</v>
      </c>
      <c r="C63" s="21" t="s">
        <v>70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2"/>
      <c r="AB63" s="4">
        <v>3792000</v>
      </c>
      <c r="AC63" s="4">
        <v>3792000</v>
      </c>
      <c r="AD63" s="4">
        <v>2457000</v>
      </c>
      <c r="AE63" s="4">
        <v>76267000</v>
      </c>
      <c r="AF63" s="4"/>
      <c r="AG63" s="4"/>
    </row>
    <row r="64" spans="2:33" ht="15" customHeight="1" x14ac:dyDescent="0.25">
      <c r="B64" s="21" t="s">
        <v>61</v>
      </c>
      <c r="C64" s="21" t="s">
        <v>69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>
        <v>2040460000</v>
      </c>
      <c r="Z64" s="4">
        <v>2010735704</v>
      </c>
      <c r="AA64" s="15">
        <v>1380752760</v>
      </c>
      <c r="AB64" s="4">
        <v>461807000</v>
      </c>
      <c r="AC64" s="4">
        <v>461807000</v>
      </c>
      <c r="AD64" s="4">
        <v>349021845</v>
      </c>
      <c r="AE64" s="4"/>
      <c r="AF64" s="4"/>
      <c r="AG64" s="4"/>
    </row>
    <row r="65" spans="2:34" ht="15" customHeight="1" x14ac:dyDescent="0.25">
      <c r="B65" s="21" t="s">
        <v>72</v>
      </c>
      <c r="C65" s="21" t="s">
        <v>69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15"/>
      <c r="AB65" s="4">
        <v>416000000</v>
      </c>
      <c r="AC65" s="4">
        <v>415676067</v>
      </c>
      <c r="AD65" s="4">
        <v>365727056</v>
      </c>
      <c r="AE65" s="4"/>
      <c r="AF65" s="4"/>
      <c r="AG65" s="4"/>
    </row>
    <row r="66" spans="2:34" ht="15" customHeight="1" x14ac:dyDescent="0.25">
      <c r="B66" s="21" t="s">
        <v>61</v>
      </c>
      <c r="C66" s="21" t="s">
        <v>75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15"/>
      <c r="AB66" s="4">
        <v>1350718</v>
      </c>
      <c r="AC66" s="4">
        <v>1350718</v>
      </c>
      <c r="AD66" s="4">
        <v>1350718</v>
      </c>
      <c r="AE66" s="4"/>
      <c r="AF66" s="4"/>
      <c r="AG66" s="4"/>
    </row>
    <row r="67" spans="2:34" ht="15" customHeight="1" x14ac:dyDescent="0.25">
      <c r="B67" s="11"/>
      <c r="C67" s="19" t="s">
        <v>3</v>
      </c>
      <c r="D67" s="5">
        <f t="shared" ref="D67:AG67" si="2">SUM(D47:D66)</f>
        <v>4294442109</v>
      </c>
      <c r="E67" s="5">
        <f t="shared" si="2"/>
        <v>4253607725</v>
      </c>
      <c r="F67" s="5">
        <f t="shared" si="2"/>
        <v>3059151135</v>
      </c>
      <c r="G67" s="14">
        <f t="shared" si="2"/>
        <v>3942951000</v>
      </c>
      <c r="H67" s="14">
        <f t="shared" si="2"/>
        <v>3942950120</v>
      </c>
      <c r="I67" s="14">
        <f t="shared" si="2"/>
        <v>2641951704</v>
      </c>
      <c r="J67" s="12">
        <f t="shared" si="2"/>
        <v>6531301000</v>
      </c>
      <c r="K67" s="12">
        <f t="shared" si="2"/>
        <v>6531301000</v>
      </c>
      <c r="L67" s="12">
        <f t="shared" si="2"/>
        <v>5686347817</v>
      </c>
      <c r="M67" s="14">
        <f t="shared" si="2"/>
        <v>6959639000</v>
      </c>
      <c r="N67" s="14">
        <f t="shared" si="2"/>
        <v>6959639000</v>
      </c>
      <c r="O67" s="14">
        <f t="shared" si="2"/>
        <v>6870422459</v>
      </c>
      <c r="P67" s="12">
        <f t="shared" si="2"/>
        <v>6427912000</v>
      </c>
      <c r="Q67" s="12">
        <f t="shared" si="2"/>
        <v>6374691883</v>
      </c>
      <c r="R67" s="12">
        <f t="shared" si="2"/>
        <v>5255318562</v>
      </c>
      <c r="S67" s="14">
        <f t="shared" si="2"/>
        <v>4770553562</v>
      </c>
      <c r="T67" s="14">
        <f t="shared" si="2"/>
        <v>4440899955</v>
      </c>
      <c r="U67" s="14">
        <f t="shared" si="2"/>
        <v>3796712992</v>
      </c>
      <c r="V67" s="12">
        <f t="shared" si="2"/>
        <v>8172984000</v>
      </c>
      <c r="W67" s="12">
        <f t="shared" si="2"/>
        <v>8169192497</v>
      </c>
      <c r="X67" s="12">
        <f t="shared" si="2"/>
        <v>7435960114</v>
      </c>
      <c r="Y67" s="14">
        <f t="shared" si="2"/>
        <v>12072142000</v>
      </c>
      <c r="Z67" s="14">
        <f t="shared" si="2"/>
        <v>11966151194</v>
      </c>
      <c r="AA67" s="14">
        <f t="shared" si="2"/>
        <v>11162071422</v>
      </c>
      <c r="AB67" s="12">
        <f t="shared" si="2"/>
        <v>9717718009</v>
      </c>
      <c r="AC67" s="12">
        <f t="shared" si="2"/>
        <v>9716029076</v>
      </c>
      <c r="AD67" s="12">
        <f t="shared" si="2"/>
        <v>6851959910</v>
      </c>
      <c r="AE67" s="5">
        <f t="shared" si="2"/>
        <v>6901757000</v>
      </c>
      <c r="AF67" s="5">
        <f t="shared" si="2"/>
        <v>1319251375</v>
      </c>
      <c r="AG67" s="5">
        <f t="shared" si="2"/>
        <v>1319251375</v>
      </c>
    </row>
    <row r="68" spans="2:34" ht="15" customHeight="1" x14ac:dyDescent="0.25">
      <c r="B68" s="23" t="s">
        <v>26</v>
      </c>
      <c r="C68" s="20" t="s">
        <v>32</v>
      </c>
      <c r="D68" s="4">
        <v>1514852865</v>
      </c>
      <c r="E68" s="4">
        <v>1502118895</v>
      </c>
      <c r="F68" s="4">
        <v>1217329748</v>
      </c>
      <c r="G68" s="4">
        <v>1482096253</v>
      </c>
      <c r="H68" s="4">
        <v>1481905894</v>
      </c>
      <c r="I68" s="4">
        <v>1201356727</v>
      </c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2:34" ht="15" customHeight="1" x14ac:dyDescent="0.25">
      <c r="B69" s="23" t="s">
        <v>26</v>
      </c>
      <c r="C69" s="20" t="s">
        <v>41</v>
      </c>
      <c r="D69" s="4">
        <v>72008000</v>
      </c>
      <c r="E69" s="4">
        <v>72008000</v>
      </c>
      <c r="F69" s="4">
        <v>47008000</v>
      </c>
      <c r="G69" s="4"/>
      <c r="H69" s="4"/>
      <c r="I69" s="4"/>
      <c r="J69" s="4">
        <v>12734000</v>
      </c>
      <c r="K69" s="4">
        <v>12734000</v>
      </c>
      <c r="L69" s="4">
        <v>1870751</v>
      </c>
      <c r="M69" s="4">
        <v>191000</v>
      </c>
      <c r="N69" s="4">
        <v>191000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2:34" ht="15" customHeight="1" x14ac:dyDescent="0.25">
      <c r="B70" s="11"/>
      <c r="C70" s="19" t="s">
        <v>5</v>
      </c>
      <c r="D70" s="12">
        <f>SUM(D68:D69)</f>
        <v>1586860865</v>
      </c>
      <c r="E70" s="12">
        <f t="shared" ref="E70:F70" si="3">SUM(E68:E69)</f>
        <v>1574126895</v>
      </c>
      <c r="F70" s="12">
        <f t="shared" si="3"/>
        <v>1264337748</v>
      </c>
      <c r="G70" s="14">
        <f t="shared" ref="G70:AG70" si="4">SUM(G68:G69)</f>
        <v>1482096253</v>
      </c>
      <c r="H70" s="14">
        <f t="shared" si="4"/>
        <v>1481905894</v>
      </c>
      <c r="I70" s="14">
        <f t="shared" si="4"/>
        <v>1201356727</v>
      </c>
      <c r="J70" s="12">
        <f t="shared" si="4"/>
        <v>12734000</v>
      </c>
      <c r="K70" s="12">
        <f t="shared" si="4"/>
        <v>12734000</v>
      </c>
      <c r="L70" s="12">
        <f t="shared" si="4"/>
        <v>1870751</v>
      </c>
      <c r="M70" s="14">
        <f t="shared" si="4"/>
        <v>191000</v>
      </c>
      <c r="N70" s="14">
        <f t="shared" si="4"/>
        <v>191000</v>
      </c>
      <c r="O70" s="14">
        <f t="shared" si="4"/>
        <v>0</v>
      </c>
      <c r="P70" s="12">
        <f t="shared" si="4"/>
        <v>0</v>
      </c>
      <c r="Q70" s="12"/>
      <c r="R70" s="12"/>
      <c r="S70" s="14">
        <f t="shared" si="4"/>
        <v>0</v>
      </c>
      <c r="T70" s="14">
        <f t="shared" si="4"/>
        <v>0</v>
      </c>
      <c r="U70" s="14">
        <f t="shared" si="4"/>
        <v>0</v>
      </c>
      <c r="V70" s="12">
        <f t="shared" si="4"/>
        <v>0</v>
      </c>
      <c r="W70" s="12">
        <f t="shared" si="4"/>
        <v>0</v>
      </c>
      <c r="X70" s="12">
        <f t="shared" si="4"/>
        <v>0</v>
      </c>
      <c r="Y70" s="14">
        <f t="shared" si="4"/>
        <v>0</v>
      </c>
      <c r="Z70" s="14">
        <f t="shared" si="4"/>
        <v>0</v>
      </c>
      <c r="AA70" s="14">
        <f t="shared" si="4"/>
        <v>0</v>
      </c>
      <c r="AB70" s="12">
        <f t="shared" si="4"/>
        <v>0</v>
      </c>
      <c r="AC70" s="12">
        <f t="shared" si="4"/>
        <v>0</v>
      </c>
      <c r="AD70" s="12">
        <f t="shared" si="4"/>
        <v>0</v>
      </c>
      <c r="AE70" s="5">
        <f t="shared" si="4"/>
        <v>0</v>
      </c>
      <c r="AF70" s="5">
        <f t="shared" si="4"/>
        <v>0</v>
      </c>
      <c r="AG70" s="5">
        <f t="shared" si="4"/>
        <v>0</v>
      </c>
    </row>
    <row r="71" spans="2:34" ht="15" customHeight="1" x14ac:dyDescent="0.25">
      <c r="B71" s="21" t="s">
        <v>25</v>
      </c>
      <c r="C71" s="21" t="s">
        <v>27</v>
      </c>
      <c r="D71" s="4">
        <v>3227680003</v>
      </c>
      <c r="E71" s="4">
        <v>3205398128</v>
      </c>
      <c r="F71" s="4">
        <v>3201948206</v>
      </c>
      <c r="H71" s="4"/>
      <c r="I71" s="4"/>
      <c r="J71" s="4">
        <v>0</v>
      </c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2:34" ht="15" customHeight="1" x14ac:dyDescent="0.25">
      <c r="B72" s="21" t="s">
        <v>15</v>
      </c>
      <c r="C72" s="21" t="s">
        <v>27</v>
      </c>
      <c r="D72" s="4">
        <v>137484153</v>
      </c>
      <c r="E72" s="4">
        <v>137484153</v>
      </c>
      <c r="F72" s="4">
        <v>137484153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2:34" ht="15" customHeight="1" x14ac:dyDescent="0.25">
      <c r="B73" s="21" t="s">
        <v>16</v>
      </c>
      <c r="C73" s="21" t="s">
        <v>27</v>
      </c>
      <c r="D73" s="4">
        <v>3242615847</v>
      </c>
      <c r="E73" s="4">
        <v>3215906878</v>
      </c>
      <c r="F73" s="4">
        <v>2333843688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13"/>
    </row>
    <row r="74" spans="2:34" ht="15" customHeight="1" x14ac:dyDescent="0.25">
      <c r="B74" s="21" t="s">
        <v>21</v>
      </c>
      <c r="C74" s="21" t="s">
        <v>27</v>
      </c>
      <c r="D74" s="4">
        <v>5484645747</v>
      </c>
      <c r="E74" s="4">
        <v>5477653464</v>
      </c>
      <c r="F74" s="4">
        <v>3622680563</v>
      </c>
      <c r="G74" s="4">
        <v>14708182000</v>
      </c>
      <c r="H74" s="4">
        <v>13948757189.572592</v>
      </c>
      <c r="I74" s="4">
        <v>12344244336.32506</v>
      </c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2:34" ht="15" customHeight="1" x14ac:dyDescent="0.25">
      <c r="B75" s="21" t="s">
        <v>26</v>
      </c>
      <c r="C75" s="21" t="s">
        <v>27</v>
      </c>
      <c r="D75" s="4">
        <v>1091360250</v>
      </c>
      <c r="E75" s="4">
        <v>1085299357.3602359</v>
      </c>
      <c r="F75" s="4">
        <v>729364388.56796706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2:34" ht="15" customHeight="1" x14ac:dyDescent="0.25">
      <c r="B76" s="21" t="s">
        <v>21</v>
      </c>
      <c r="C76" s="21" t="s">
        <v>38</v>
      </c>
      <c r="D76" s="4"/>
      <c r="E76" s="4"/>
      <c r="F76" s="4"/>
      <c r="G76" s="4"/>
      <c r="H76" s="4"/>
      <c r="I76" s="4"/>
      <c r="J76" s="4">
        <v>2000000000</v>
      </c>
      <c r="K76" s="4">
        <v>1982940263</v>
      </c>
      <c r="L76" s="4">
        <v>1945588075</v>
      </c>
      <c r="M76" s="4">
        <v>2000000000</v>
      </c>
      <c r="N76" s="4">
        <v>2000000000</v>
      </c>
      <c r="O76" s="4">
        <v>1743765019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2:34" ht="15" customHeight="1" x14ac:dyDescent="0.25">
      <c r="B77" s="21" t="s">
        <v>26</v>
      </c>
      <c r="C77" s="21" t="s">
        <v>38</v>
      </c>
      <c r="D77" s="4"/>
      <c r="E77" s="4"/>
      <c r="F77" s="4"/>
      <c r="G77" s="4"/>
      <c r="H77" s="4"/>
      <c r="I77" s="4"/>
      <c r="J77" s="4">
        <v>2143984000</v>
      </c>
      <c r="K77" s="4">
        <v>2143984000</v>
      </c>
      <c r="L77" s="4">
        <v>1991706873</v>
      </c>
      <c r="M77" s="4">
        <v>2280736000</v>
      </c>
      <c r="N77" s="4">
        <v>2280736000</v>
      </c>
      <c r="O77" s="4">
        <v>2116843428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2:34" ht="15" customHeight="1" x14ac:dyDescent="0.25">
      <c r="B78" s="21" t="s">
        <v>21</v>
      </c>
      <c r="C78" s="21" t="s">
        <v>39</v>
      </c>
      <c r="D78" s="4"/>
      <c r="E78" s="4"/>
      <c r="F78" s="4"/>
      <c r="G78" s="4"/>
      <c r="H78" s="4"/>
      <c r="I78" s="4"/>
      <c r="J78" s="4">
        <v>13419184000</v>
      </c>
      <c r="K78" s="4">
        <v>13418858345</v>
      </c>
      <c r="L78" s="4">
        <v>12933448773</v>
      </c>
      <c r="M78" s="4">
        <v>13878517000</v>
      </c>
      <c r="N78" s="4">
        <v>13878500307</v>
      </c>
      <c r="O78" s="4">
        <v>12066724443</v>
      </c>
      <c r="P78" s="4">
        <v>2245717500</v>
      </c>
      <c r="Q78" s="4">
        <v>2245717500</v>
      </c>
      <c r="R78" s="4">
        <v>2180949580</v>
      </c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2:34" ht="15" customHeight="1" x14ac:dyDescent="0.25">
      <c r="B79" s="21" t="s">
        <v>40</v>
      </c>
      <c r="C79" s="21" t="s">
        <v>39</v>
      </c>
      <c r="D79" s="4"/>
      <c r="E79" s="4"/>
      <c r="F79" s="4"/>
      <c r="G79" s="4"/>
      <c r="H79" s="4"/>
      <c r="I79" s="4"/>
      <c r="J79" s="4">
        <v>500000000</v>
      </c>
      <c r="K79" s="4">
        <v>500000000</v>
      </c>
      <c r="L79" s="4">
        <v>314721715</v>
      </c>
      <c r="M79" s="4">
        <v>500000000</v>
      </c>
      <c r="N79" s="4">
        <v>500000000</v>
      </c>
      <c r="O79" s="4">
        <v>500000000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2:34" ht="15" customHeight="1" x14ac:dyDescent="0.25">
      <c r="B80" s="21" t="s">
        <v>46</v>
      </c>
      <c r="C80" s="21" t="s">
        <v>39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>
        <v>1030715000</v>
      </c>
      <c r="Q80" s="4">
        <v>1030715000</v>
      </c>
      <c r="R80" s="4">
        <v>883622099</v>
      </c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5" customHeight="1" x14ac:dyDescent="0.25">
      <c r="B81" s="21" t="s">
        <v>42</v>
      </c>
      <c r="C81" s="21" t="s">
        <v>39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>
        <v>780719400</v>
      </c>
      <c r="Q81" s="4">
        <v>758174644</v>
      </c>
      <c r="R81" s="4">
        <v>144661856</v>
      </c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5" customHeight="1" x14ac:dyDescent="0.25">
      <c r="B82" s="21" t="s">
        <v>44</v>
      </c>
      <c r="C82" s="21" t="s">
        <v>39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>
        <v>541573600</v>
      </c>
      <c r="Q82" s="4">
        <v>541091600</v>
      </c>
      <c r="R82" s="4">
        <v>146526992</v>
      </c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5" customHeight="1" x14ac:dyDescent="0.25">
      <c r="B83" s="21" t="s">
        <v>43</v>
      </c>
      <c r="C83" s="21" t="s">
        <v>39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500000000</v>
      </c>
      <c r="Q83" s="4">
        <v>497690000</v>
      </c>
      <c r="R83" s="4">
        <v>134220166</v>
      </c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5" customHeight="1" x14ac:dyDescent="0.25">
      <c r="B84" s="21" t="s">
        <v>47</v>
      </c>
      <c r="C84" s="21" t="s">
        <v>39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>
        <v>6754282500</v>
      </c>
      <c r="Q84" s="4">
        <v>6728555167</v>
      </c>
      <c r="R84" s="4">
        <v>3518884912</v>
      </c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5" customHeight="1" x14ac:dyDescent="0.25">
      <c r="B85" s="21" t="s">
        <v>47</v>
      </c>
      <c r="C85" s="21" t="s">
        <v>49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>
        <v>17060000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5" customHeight="1" x14ac:dyDescent="0.25">
      <c r="B86" s="21" t="s">
        <v>47</v>
      </c>
      <c r="C86" s="21" t="s">
        <v>48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>
        <v>326000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5" customHeight="1" x14ac:dyDescent="0.25">
      <c r="B87" s="21" t="s">
        <v>53</v>
      </c>
      <c r="C87" s="21" t="s">
        <v>58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>
        <v>15165309000</v>
      </c>
      <c r="T87" s="4">
        <v>13575447818</v>
      </c>
      <c r="U87" s="4">
        <v>10473639212</v>
      </c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5" customHeight="1" x14ac:dyDescent="0.25">
      <c r="B88" s="21" t="s">
        <v>61</v>
      </c>
      <c r="C88" s="21" t="s">
        <v>58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>
        <v>11795836000</v>
      </c>
      <c r="W88" s="4">
        <v>11793100098</v>
      </c>
      <c r="X88" s="4">
        <v>10466665654</v>
      </c>
      <c r="Y88" s="4">
        <v>12000000000</v>
      </c>
      <c r="Z88" s="4">
        <v>11999693747</v>
      </c>
      <c r="AA88" s="4">
        <v>11386546270</v>
      </c>
      <c r="AB88" s="4">
        <v>9348063353</v>
      </c>
      <c r="AC88" s="4">
        <v>9348063353</v>
      </c>
      <c r="AD88" s="4">
        <v>7759212058</v>
      </c>
      <c r="AE88" s="4"/>
      <c r="AF88" s="4"/>
      <c r="AG88" s="4"/>
    </row>
    <row r="89" spans="1:33" ht="15" customHeight="1" x14ac:dyDescent="0.25">
      <c r="B89" s="21" t="s">
        <v>64</v>
      </c>
      <c r="C89" s="21" t="s">
        <v>58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>
        <v>3082000000</v>
      </c>
      <c r="W89" s="4">
        <v>3079050000</v>
      </c>
      <c r="X89" s="4">
        <v>2353373398</v>
      </c>
      <c r="Y89" s="4">
        <v>3114589000</v>
      </c>
      <c r="Z89" s="4">
        <v>3114589000</v>
      </c>
      <c r="AA89" s="4">
        <v>2375169290</v>
      </c>
      <c r="AB89" s="4">
        <v>2221707478</v>
      </c>
      <c r="AC89" s="4">
        <v>2220612012</v>
      </c>
      <c r="AD89" s="4">
        <v>1978222090</v>
      </c>
      <c r="AE89" s="4"/>
      <c r="AF89" s="4"/>
      <c r="AG89" s="4"/>
    </row>
    <row r="90" spans="1:33" ht="15" customHeight="1" x14ac:dyDescent="0.25">
      <c r="B90" s="21" t="s">
        <v>76</v>
      </c>
      <c r="C90" s="21" t="s">
        <v>58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1319964722</v>
      </c>
      <c r="AC90" s="4">
        <v>1319964722</v>
      </c>
      <c r="AD90" s="4">
        <v>72058424</v>
      </c>
      <c r="AE90" s="4"/>
      <c r="AF90" s="4"/>
      <c r="AG90" s="4"/>
    </row>
    <row r="91" spans="1:33" ht="15" customHeight="1" x14ac:dyDescent="0.25">
      <c r="B91" s="21" t="s">
        <v>77</v>
      </c>
      <c r="C91" s="21" t="s">
        <v>58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250000000</v>
      </c>
      <c r="AC91" s="4">
        <v>250000000</v>
      </c>
      <c r="AD91" s="4">
        <v>0</v>
      </c>
      <c r="AE91" s="4"/>
      <c r="AF91" s="4"/>
      <c r="AG91" s="4"/>
    </row>
    <row r="92" spans="1:33" ht="15" customHeight="1" x14ac:dyDescent="0.25">
      <c r="B92" s="21" t="s">
        <v>72</v>
      </c>
      <c r="C92" s="21" t="s">
        <v>58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324424713</v>
      </c>
      <c r="AC92" s="4">
        <v>324424713</v>
      </c>
      <c r="AD92" s="4">
        <v>124424713</v>
      </c>
      <c r="AE92" s="4">
        <v>5000000000</v>
      </c>
      <c r="AF92" s="4">
        <v>127260000</v>
      </c>
      <c r="AG92" s="4"/>
    </row>
    <row r="93" spans="1:33" ht="15" customHeight="1" x14ac:dyDescent="0.25">
      <c r="B93" s="21" t="s">
        <v>73</v>
      </c>
      <c r="C93" s="21" t="s">
        <v>58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>
        <v>12190111000</v>
      </c>
      <c r="AF93" s="4">
        <v>40040000</v>
      </c>
      <c r="AG93" s="4"/>
    </row>
    <row r="94" spans="1:33" ht="15" customHeight="1" x14ac:dyDescent="0.25">
      <c r="B94" s="21" t="s">
        <v>74</v>
      </c>
      <c r="C94" s="21" t="s">
        <v>84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>
        <v>307000</v>
      </c>
      <c r="AF94" s="4"/>
      <c r="AG94" s="4"/>
    </row>
    <row r="95" spans="1:33" s="3" customFormat="1" ht="15" customHeight="1" x14ac:dyDescent="0.25">
      <c r="A95" s="1"/>
      <c r="B95" s="21" t="s">
        <v>61</v>
      </c>
      <c r="C95" s="22" t="s">
        <v>67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>
        <v>1547866000</v>
      </c>
      <c r="W95" s="4">
        <v>1547866000</v>
      </c>
      <c r="X95" s="4">
        <v>628502319</v>
      </c>
      <c r="Y95" s="4"/>
      <c r="Z95" s="4"/>
      <c r="AA95" s="4"/>
      <c r="AB95" s="4"/>
      <c r="AC95" s="4"/>
      <c r="AD95" s="4"/>
      <c r="AE95" s="4"/>
      <c r="AF95" s="4"/>
      <c r="AG95" s="4"/>
    </row>
    <row r="96" spans="1:33" s="3" customFormat="1" ht="15" customHeight="1" x14ac:dyDescent="0.25">
      <c r="A96" s="1"/>
      <c r="B96" s="21" t="s">
        <v>61</v>
      </c>
      <c r="C96" s="22" t="s">
        <v>68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2734691</v>
      </c>
      <c r="AC96" s="4">
        <v>2734691</v>
      </c>
      <c r="AD96" s="4">
        <v>2734691</v>
      </c>
      <c r="AE96" s="4"/>
      <c r="AF96" s="4"/>
      <c r="AG96" s="4"/>
    </row>
    <row r="97" spans="1:34" s="3" customFormat="1" ht="15" customHeight="1" x14ac:dyDescent="0.25">
      <c r="A97" s="1"/>
      <c r="B97" s="21" t="s">
        <v>63</v>
      </c>
      <c r="C97" s="22" t="s">
        <v>68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>
        <v>76712777</v>
      </c>
      <c r="W97" s="4">
        <v>76712777</v>
      </c>
      <c r="X97" s="4">
        <v>76712777</v>
      </c>
      <c r="Y97" s="4"/>
      <c r="Z97" s="4"/>
      <c r="AA97" s="4"/>
      <c r="AB97" s="4"/>
      <c r="AC97" s="4"/>
      <c r="AD97" s="4"/>
      <c r="AE97" s="4"/>
      <c r="AF97" s="4"/>
      <c r="AG97" s="4"/>
    </row>
    <row r="98" spans="1:34" s="3" customFormat="1" ht="15" customHeight="1" x14ac:dyDescent="0.25">
      <c r="A98" s="1"/>
      <c r="B98" s="21" t="s">
        <v>64</v>
      </c>
      <c r="C98" s="22" t="s">
        <v>68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>
        <v>3319000</v>
      </c>
      <c r="W98" s="2">
        <v>3319000</v>
      </c>
      <c r="X98" s="2">
        <v>3319000</v>
      </c>
      <c r="Y98" s="2"/>
      <c r="Z98" s="2"/>
      <c r="AA98" s="2"/>
      <c r="AB98" s="4"/>
      <c r="AC98" s="4"/>
      <c r="AD98" s="4"/>
      <c r="AE98" s="2"/>
      <c r="AF98" s="2"/>
      <c r="AG98" s="2"/>
    </row>
    <row r="99" spans="1:34" s="3" customFormat="1" ht="15" customHeight="1" x14ac:dyDescent="0.25">
      <c r="A99" s="1"/>
      <c r="B99" s="23" t="s">
        <v>72</v>
      </c>
      <c r="C99" s="22" t="s">
        <v>68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4">
        <v>21107</v>
      </c>
      <c r="AC99" s="4"/>
      <c r="AD99" s="4"/>
      <c r="AE99" s="2"/>
      <c r="AF99" s="2"/>
      <c r="AG99" s="2"/>
    </row>
    <row r="100" spans="1:34" ht="15" customHeight="1" x14ac:dyDescent="0.25">
      <c r="B100" s="11"/>
      <c r="C100" s="19" t="s">
        <v>4</v>
      </c>
      <c r="D100" s="12">
        <f>SUM(D71:D97)</f>
        <v>13183786000</v>
      </c>
      <c r="E100" s="12">
        <f>SUM(E71:E97)</f>
        <v>13121741980.360235</v>
      </c>
      <c r="F100" s="12">
        <f>SUM(F71:F97)</f>
        <v>10025320998.567966</v>
      </c>
      <c r="G100" s="14">
        <f>SUM(G72:G97)</f>
        <v>14708182000</v>
      </c>
      <c r="H100" s="14">
        <f>SUM(H72:H97)</f>
        <v>13948757189.572592</v>
      </c>
      <c r="I100" s="14">
        <f>SUM(I72:I97)</f>
        <v>12344244336.32506</v>
      </c>
      <c r="J100" s="12">
        <f t="shared" ref="J100:U100" si="5">SUM(J71:J97)</f>
        <v>18063168000</v>
      </c>
      <c r="K100" s="12">
        <f t="shared" si="5"/>
        <v>18045782608</v>
      </c>
      <c r="L100" s="12">
        <f t="shared" si="5"/>
        <v>17185465436</v>
      </c>
      <c r="M100" s="14">
        <f t="shared" si="5"/>
        <v>18659253000</v>
      </c>
      <c r="N100" s="14">
        <f t="shared" si="5"/>
        <v>18659236307</v>
      </c>
      <c r="O100" s="14">
        <f t="shared" si="5"/>
        <v>16427332890</v>
      </c>
      <c r="P100" s="12">
        <f t="shared" si="5"/>
        <v>11870394000</v>
      </c>
      <c r="Q100" s="12">
        <f t="shared" si="5"/>
        <v>11801943911</v>
      </c>
      <c r="R100" s="12">
        <f t="shared" si="5"/>
        <v>7008865605</v>
      </c>
      <c r="S100" s="14">
        <f t="shared" si="5"/>
        <v>15165309000</v>
      </c>
      <c r="T100" s="14">
        <f t="shared" si="5"/>
        <v>13575447818</v>
      </c>
      <c r="U100" s="14">
        <f t="shared" si="5"/>
        <v>10473639212</v>
      </c>
      <c r="V100" s="12">
        <f>SUM(V71:V98)</f>
        <v>16505733777</v>
      </c>
      <c r="W100" s="12">
        <f>SUM(W71:W98)</f>
        <v>16500047875</v>
      </c>
      <c r="X100" s="12">
        <f>SUM(X71:X98)</f>
        <v>13528573148</v>
      </c>
      <c r="Y100" s="14">
        <f>SUM(Y71:Y97)</f>
        <v>15114589000</v>
      </c>
      <c r="Z100" s="14">
        <f>SUM(Z71:Z97)</f>
        <v>15114282747</v>
      </c>
      <c r="AA100" s="14">
        <f>SUM(AA71:AA97)</f>
        <v>13761715560</v>
      </c>
      <c r="AB100" s="12">
        <f>SUM(AB71:AB99)</f>
        <v>13466916064</v>
      </c>
      <c r="AC100" s="12">
        <f>SUM(AC71:AC99)</f>
        <v>13465799491</v>
      </c>
      <c r="AD100" s="12">
        <f>SUM(AD71:AD99)</f>
        <v>9936651976</v>
      </c>
      <c r="AE100" s="5">
        <f>SUM(AE71:AE97)</f>
        <v>17190418000</v>
      </c>
      <c r="AF100" s="5">
        <f>SUM(AF71:AF97)</f>
        <v>167300000</v>
      </c>
      <c r="AG100" s="5">
        <f>SUM(AG71:AG97)</f>
        <v>0</v>
      </c>
    </row>
    <row r="101" spans="1:34" ht="15" customHeight="1" x14ac:dyDescent="0.25">
      <c r="B101" s="21" t="s">
        <v>29</v>
      </c>
      <c r="C101" s="21" t="s">
        <v>28</v>
      </c>
      <c r="D101" s="4">
        <v>624380443</v>
      </c>
      <c r="E101" s="4">
        <v>624380443</v>
      </c>
      <c r="F101" s="4">
        <v>624380443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4" ht="15" customHeight="1" x14ac:dyDescent="0.25">
      <c r="B102" s="21" t="s">
        <v>30</v>
      </c>
      <c r="C102" s="21" t="s">
        <v>28</v>
      </c>
      <c r="D102" s="4">
        <v>449000</v>
      </c>
      <c r="E102" s="4">
        <v>449000</v>
      </c>
      <c r="F102" s="4">
        <v>449000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4" ht="15" customHeight="1" x14ac:dyDescent="0.25">
      <c r="B103" s="21" t="s">
        <v>31</v>
      </c>
      <c r="C103" s="21" t="s">
        <v>28</v>
      </c>
      <c r="D103" s="4">
        <v>1863965154</v>
      </c>
      <c r="E103" s="4">
        <v>1857704818</v>
      </c>
      <c r="F103" s="4">
        <v>1775703758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4" ht="15" customHeight="1" x14ac:dyDescent="0.25">
      <c r="B104" s="21" t="s">
        <v>20</v>
      </c>
      <c r="C104" s="21" t="s">
        <v>28</v>
      </c>
      <c r="D104" s="4">
        <v>359713384</v>
      </c>
      <c r="E104" s="4">
        <v>359505461</v>
      </c>
      <c r="F104" s="4">
        <v>351109448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4" ht="15" customHeight="1" x14ac:dyDescent="0.25">
      <c r="B105" s="21" t="s">
        <v>21</v>
      </c>
      <c r="C105" s="21" t="s">
        <v>28</v>
      </c>
      <c r="D105" s="4"/>
      <c r="E105" s="4"/>
      <c r="F105" s="4"/>
      <c r="G105" s="4">
        <v>2481554000</v>
      </c>
      <c r="H105" s="4">
        <v>2353424386</v>
      </c>
      <c r="I105" s="4">
        <v>2082712120</v>
      </c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4" ht="15" customHeight="1" x14ac:dyDescent="0.25">
      <c r="B106" s="21" t="s">
        <v>26</v>
      </c>
      <c r="C106" s="21" t="s">
        <v>28</v>
      </c>
      <c r="D106" s="4">
        <v>485982696</v>
      </c>
      <c r="E106" s="4">
        <v>483283780.63704896</v>
      </c>
      <c r="F106" s="4">
        <v>324785946.64104009</v>
      </c>
      <c r="G106" s="4">
        <v>1115570000</v>
      </c>
      <c r="H106" s="4">
        <v>1006347918.6307842</v>
      </c>
      <c r="I106" s="4">
        <v>992480231.71659684</v>
      </c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4" ht="15" customHeight="1" x14ac:dyDescent="0.25">
      <c r="B107" s="21" t="s">
        <v>22</v>
      </c>
      <c r="C107" s="21" t="s">
        <v>28</v>
      </c>
      <c r="D107" s="4">
        <v>857607323</v>
      </c>
      <c r="E107" s="4">
        <v>754055393</v>
      </c>
      <c r="F107" s="4">
        <v>436328494</v>
      </c>
      <c r="G107" s="4"/>
      <c r="H107" s="4"/>
      <c r="I107" s="4"/>
      <c r="J107" s="4">
        <v>3705038000</v>
      </c>
      <c r="K107" s="4">
        <v>3705038000</v>
      </c>
      <c r="L107" s="4">
        <v>3649890258</v>
      </c>
      <c r="M107" s="4">
        <v>5111828000</v>
      </c>
      <c r="N107" s="4">
        <v>5107374630.8043385</v>
      </c>
      <c r="O107" s="4">
        <v>3105722154.7779341</v>
      </c>
      <c r="P107" s="4">
        <v>1865015000</v>
      </c>
      <c r="Q107" s="4">
        <v>1865015000</v>
      </c>
      <c r="R107" s="4">
        <v>1812176656</v>
      </c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4" ht="15" customHeight="1" x14ac:dyDescent="0.25">
      <c r="B108" s="21" t="s">
        <v>42</v>
      </c>
      <c r="C108" s="21" t="s">
        <v>28</v>
      </c>
      <c r="P108" s="2">
        <v>80488666</v>
      </c>
      <c r="Q108" s="2">
        <v>76513767</v>
      </c>
      <c r="R108" s="2">
        <v>54710841</v>
      </c>
    </row>
    <row r="109" spans="1:34" ht="15" customHeight="1" x14ac:dyDescent="0.25">
      <c r="B109" s="21" t="s">
        <v>44</v>
      </c>
      <c r="C109" s="21" t="s">
        <v>28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>
        <v>80489667</v>
      </c>
      <c r="Q109" s="4">
        <v>80401252</v>
      </c>
      <c r="R109" s="4">
        <v>55525584</v>
      </c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4" ht="15" customHeight="1" x14ac:dyDescent="0.25">
      <c r="B110" s="21" t="s">
        <v>43</v>
      </c>
      <c r="C110" s="21" t="s">
        <v>28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>
        <v>80369667</v>
      </c>
      <c r="Q110" s="4">
        <v>80366464</v>
      </c>
      <c r="R110" s="4">
        <v>72389000</v>
      </c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4" ht="15" customHeight="1" x14ac:dyDescent="0.25">
      <c r="B111" s="21" t="s">
        <v>51</v>
      </c>
      <c r="C111" s="21" t="s">
        <v>59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>
        <v>1132585505</v>
      </c>
      <c r="T111" s="4">
        <v>962995856</v>
      </c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13"/>
    </row>
    <row r="112" spans="1:34" ht="15" customHeight="1" x14ac:dyDescent="0.25">
      <c r="B112" s="21" t="s">
        <v>60</v>
      </c>
      <c r="C112" s="21" t="s">
        <v>59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>
        <v>70414495</v>
      </c>
      <c r="T112" s="4">
        <v>70414495</v>
      </c>
      <c r="U112" s="4">
        <v>70414495</v>
      </c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2:33" ht="15" customHeight="1" x14ac:dyDescent="0.25">
      <c r="B113" s="21" t="s">
        <v>61</v>
      </c>
      <c r="C113" s="21" t="s">
        <v>71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>
        <v>4110183000</v>
      </c>
      <c r="Z113" s="4">
        <v>4110183000</v>
      </c>
      <c r="AA113" s="4">
        <v>3383273059</v>
      </c>
      <c r="AB113" s="4">
        <v>415079408</v>
      </c>
      <c r="AC113" s="4">
        <v>415079408</v>
      </c>
      <c r="AD113" s="4">
        <v>342900591</v>
      </c>
      <c r="AE113" s="4"/>
      <c r="AF113" s="4"/>
      <c r="AG113" s="4"/>
    </row>
    <row r="114" spans="2:33" ht="15" customHeight="1" x14ac:dyDescent="0.25">
      <c r="B114" s="21" t="s">
        <v>72</v>
      </c>
      <c r="C114" s="21" t="s">
        <v>71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>
        <v>3584920592</v>
      </c>
      <c r="AC114" s="4">
        <v>3584782349</v>
      </c>
      <c r="AD114" s="4"/>
      <c r="AE114" s="4">
        <v>7773071000</v>
      </c>
      <c r="AF114" s="4">
        <v>35320000</v>
      </c>
      <c r="AG114" s="4"/>
    </row>
    <row r="115" spans="2:33" ht="15" customHeight="1" x14ac:dyDescent="0.25">
      <c r="B115" s="21" t="s">
        <v>62</v>
      </c>
      <c r="C115" s="21" t="s">
        <v>71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>
        <v>210282000</v>
      </c>
      <c r="Z115" s="4">
        <v>210282000</v>
      </c>
      <c r="AA115" s="4">
        <v>136574244</v>
      </c>
      <c r="AB115" s="4"/>
      <c r="AC115" s="4"/>
      <c r="AD115" s="4"/>
      <c r="AE115" s="4"/>
      <c r="AF115" s="4"/>
      <c r="AG115" s="4"/>
    </row>
    <row r="116" spans="2:33" ht="15" customHeight="1" x14ac:dyDescent="0.25">
      <c r="B116" s="21" t="s">
        <v>73</v>
      </c>
      <c r="C116" s="21" t="s">
        <v>71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>
        <v>2000000000</v>
      </c>
      <c r="AC116" s="4">
        <v>2000000000</v>
      </c>
      <c r="AD116" s="4">
        <v>1840688812</v>
      </c>
      <c r="AE116" s="4"/>
      <c r="AF116" s="4"/>
      <c r="AG116" s="4"/>
    </row>
    <row r="117" spans="2:33" ht="15" customHeight="1" x14ac:dyDescent="0.25">
      <c r="B117" s="21" t="s">
        <v>61</v>
      </c>
      <c r="C117" s="21" t="s">
        <v>78</v>
      </c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>
        <v>463253000</v>
      </c>
      <c r="Z117" s="4">
        <v>463253000</v>
      </c>
      <c r="AA117" s="4">
        <v>224261953</v>
      </c>
      <c r="AB117" s="4">
        <v>1222478000</v>
      </c>
      <c r="AC117" s="4">
        <v>1222478000</v>
      </c>
      <c r="AD117" s="4">
        <v>1213208875</v>
      </c>
      <c r="AE117" s="4"/>
      <c r="AF117" s="4"/>
      <c r="AG117" s="4"/>
    </row>
    <row r="118" spans="2:33" ht="15" customHeight="1" x14ac:dyDescent="0.25">
      <c r="B118" s="21" t="s">
        <v>72</v>
      </c>
      <c r="C118" s="21" t="s">
        <v>78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>
        <v>4795522000</v>
      </c>
      <c r="AC118" s="4">
        <v>4794001208</v>
      </c>
      <c r="AD118" s="4">
        <v>1369127274</v>
      </c>
      <c r="AE118" s="4"/>
      <c r="AF118" s="4"/>
      <c r="AG118" s="4"/>
    </row>
    <row r="119" spans="2:33" ht="15" customHeight="1" x14ac:dyDescent="0.25">
      <c r="B119" s="21" t="s">
        <v>73</v>
      </c>
      <c r="C119" s="21" t="s">
        <v>79</v>
      </c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>
        <v>500000000</v>
      </c>
      <c r="AC119" s="4">
        <v>500000000</v>
      </c>
      <c r="AD119" s="4"/>
      <c r="AE119" s="4"/>
      <c r="AF119" s="4"/>
      <c r="AG119" s="4"/>
    </row>
    <row r="120" spans="2:33" ht="15" customHeight="1" x14ac:dyDescent="0.25">
      <c r="B120" s="11"/>
      <c r="C120" s="19" t="s">
        <v>7</v>
      </c>
      <c r="D120" s="12">
        <f t="shared" ref="D120:AG120" si="6">SUM(D101:D119)</f>
        <v>4192098000</v>
      </c>
      <c r="E120" s="12">
        <f t="shared" si="6"/>
        <v>4079378895.6370487</v>
      </c>
      <c r="F120" s="12">
        <f t="shared" si="6"/>
        <v>3512757089.6410398</v>
      </c>
      <c r="G120" s="14">
        <f t="shared" si="6"/>
        <v>3597124000</v>
      </c>
      <c r="H120" s="14">
        <f t="shared" si="6"/>
        <v>3359772304.630784</v>
      </c>
      <c r="I120" s="14">
        <f t="shared" si="6"/>
        <v>3075192351.7165966</v>
      </c>
      <c r="J120" s="12">
        <f t="shared" si="6"/>
        <v>3705038000</v>
      </c>
      <c r="K120" s="12">
        <f t="shared" si="6"/>
        <v>3705038000</v>
      </c>
      <c r="L120" s="12">
        <f t="shared" si="6"/>
        <v>3649890258</v>
      </c>
      <c r="M120" s="14">
        <f t="shared" si="6"/>
        <v>5111828000</v>
      </c>
      <c r="N120" s="14">
        <f t="shared" si="6"/>
        <v>5107374630.8043385</v>
      </c>
      <c r="O120" s="14">
        <f t="shared" si="6"/>
        <v>3105722154.7779341</v>
      </c>
      <c r="P120" s="12">
        <f t="shared" si="6"/>
        <v>2106363000</v>
      </c>
      <c r="Q120" s="12">
        <f t="shared" si="6"/>
        <v>2102296483</v>
      </c>
      <c r="R120" s="12">
        <f t="shared" si="6"/>
        <v>1994802081</v>
      </c>
      <c r="S120" s="14">
        <f t="shared" si="6"/>
        <v>1203000000</v>
      </c>
      <c r="T120" s="14">
        <f t="shared" si="6"/>
        <v>1033410351</v>
      </c>
      <c r="U120" s="14">
        <f t="shared" si="6"/>
        <v>70414495</v>
      </c>
      <c r="V120" s="12">
        <f t="shared" si="6"/>
        <v>0</v>
      </c>
      <c r="W120" s="12">
        <f t="shared" si="6"/>
        <v>0</v>
      </c>
      <c r="X120" s="12">
        <f t="shared" si="6"/>
        <v>0</v>
      </c>
      <c r="Y120" s="14">
        <f t="shared" si="6"/>
        <v>4783718000</v>
      </c>
      <c r="Z120" s="14">
        <f t="shared" si="6"/>
        <v>4783718000</v>
      </c>
      <c r="AA120" s="14">
        <f t="shared" si="6"/>
        <v>3744109256</v>
      </c>
      <c r="AB120" s="12">
        <f t="shared" si="6"/>
        <v>12518000000</v>
      </c>
      <c r="AC120" s="12">
        <f t="shared" si="6"/>
        <v>12516340965</v>
      </c>
      <c r="AD120" s="12">
        <f t="shared" si="6"/>
        <v>4765925552</v>
      </c>
      <c r="AE120" s="5">
        <f t="shared" si="6"/>
        <v>7773071000</v>
      </c>
      <c r="AF120" s="5">
        <f t="shared" si="6"/>
        <v>35320000</v>
      </c>
      <c r="AG120" s="5">
        <f t="shared" si="6"/>
        <v>0</v>
      </c>
    </row>
    <row r="121" spans="2:33" ht="15" customHeight="1" x14ac:dyDescent="0.25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2:33" ht="15" customHeight="1" x14ac:dyDescent="0.25">
      <c r="B122" s="11"/>
      <c r="C122" s="19" t="s">
        <v>6</v>
      </c>
      <c r="D122" s="12">
        <f t="shared" ref="D122:AG122" si="7">+D46+D67+D70+D100+D120</f>
        <v>41881714974</v>
      </c>
      <c r="E122" s="12">
        <f t="shared" si="7"/>
        <v>41555315303.997284</v>
      </c>
      <c r="F122" s="12">
        <f t="shared" si="7"/>
        <v>34443445487.209007</v>
      </c>
      <c r="G122" s="14">
        <f t="shared" si="7"/>
        <v>46829784315</v>
      </c>
      <c r="H122" s="14">
        <f t="shared" si="7"/>
        <v>45655124227.203377</v>
      </c>
      <c r="I122" s="14">
        <f t="shared" si="7"/>
        <v>37357921179.041656</v>
      </c>
      <c r="J122" s="12">
        <f t="shared" si="7"/>
        <v>47914706030</v>
      </c>
      <c r="K122" s="12">
        <f t="shared" si="7"/>
        <v>47896326789</v>
      </c>
      <c r="L122" s="12">
        <f t="shared" si="7"/>
        <v>42141001265</v>
      </c>
      <c r="M122" s="14">
        <f t="shared" si="7"/>
        <v>50944632031</v>
      </c>
      <c r="N122" s="14">
        <f t="shared" si="7"/>
        <v>50935201968.804337</v>
      </c>
      <c r="O122" s="14">
        <f t="shared" si="7"/>
        <v>43672250681.777931</v>
      </c>
      <c r="P122" s="12">
        <f t="shared" si="7"/>
        <v>45000979000</v>
      </c>
      <c r="Q122" s="12">
        <f t="shared" si="7"/>
        <v>44378211753</v>
      </c>
      <c r="R122" s="12">
        <f t="shared" si="7"/>
        <v>30097639666</v>
      </c>
      <c r="S122" s="14">
        <f t="shared" si="7"/>
        <v>42768616078</v>
      </c>
      <c r="T122" s="14">
        <f t="shared" si="7"/>
        <v>40611287046</v>
      </c>
      <c r="U122" s="14">
        <f t="shared" si="7"/>
        <v>30487907935</v>
      </c>
      <c r="V122" s="12">
        <f t="shared" si="7"/>
        <v>47500468094</v>
      </c>
      <c r="W122" s="12">
        <f t="shared" si="7"/>
        <v>47329887194</v>
      </c>
      <c r="X122" s="12">
        <f t="shared" si="7"/>
        <v>39750524254</v>
      </c>
      <c r="Y122" s="14">
        <f t="shared" si="7"/>
        <v>57222427271</v>
      </c>
      <c r="Z122" s="14">
        <f t="shared" si="7"/>
        <v>56028657049</v>
      </c>
      <c r="AA122" s="14">
        <f t="shared" si="7"/>
        <v>45934773614</v>
      </c>
      <c r="AB122" s="12">
        <f t="shared" si="7"/>
        <v>67721790190</v>
      </c>
      <c r="AC122" s="12">
        <f t="shared" si="7"/>
        <v>67448809227</v>
      </c>
      <c r="AD122" s="12">
        <f t="shared" si="7"/>
        <v>43153264871</v>
      </c>
      <c r="AE122" s="5">
        <f t="shared" si="7"/>
        <v>70511580000</v>
      </c>
      <c r="AF122" s="5">
        <f t="shared" si="7"/>
        <v>6512058217</v>
      </c>
      <c r="AG122" s="5">
        <f t="shared" si="7"/>
        <v>1626585025</v>
      </c>
    </row>
    <row r="124" spans="2:33" x14ac:dyDescent="0.25">
      <c r="C124" s="6" t="s">
        <v>9</v>
      </c>
      <c r="D124" s="6"/>
      <c r="E124" s="6"/>
      <c r="F124" s="6"/>
      <c r="G124" s="6"/>
      <c r="H124" s="6"/>
      <c r="I124" s="6"/>
    </row>
    <row r="125" spans="2:33" x14ac:dyDescent="0.25">
      <c r="D125" s="2">
        <f>+D122+G122+J122+M122+P122+S122+V122+Y122+AB122+AE122</f>
        <v>518296697983</v>
      </c>
      <c r="P125" s="2"/>
      <c r="Q125" s="2"/>
      <c r="R125" s="2"/>
    </row>
    <row r="126" spans="2:33" x14ac:dyDescent="0.25">
      <c r="G126" s="2"/>
      <c r="M126" s="2"/>
      <c r="V126" s="2"/>
      <c r="W126" s="2"/>
      <c r="X126" s="2"/>
      <c r="Y126" s="2"/>
      <c r="Z126" s="2"/>
      <c r="AA126" s="2"/>
      <c r="AE126" s="2"/>
    </row>
    <row r="127" spans="2:33" x14ac:dyDescent="0.25">
      <c r="S127" s="2"/>
    </row>
    <row r="128" spans="2:33" x14ac:dyDescent="0.25">
      <c r="J128" s="2"/>
    </row>
    <row r="130" spans="4:25" x14ac:dyDescent="0.25">
      <c r="D130" s="2"/>
      <c r="V130" s="2"/>
      <c r="Y130" s="2"/>
    </row>
    <row r="131" spans="4:25" x14ac:dyDescent="0.25">
      <c r="D131" s="1" t="s">
        <v>86</v>
      </c>
    </row>
  </sheetData>
  <autoFilter ref="A6:AH120" xr:uid="{5F885CE8-AD25-4740-A60B-0B1E62073447}"/>
  <mergeCells count="14">
    <mergeCell ref="B5:B6"/>
    <mergeCell ref="C2:AE2"/>
    <mergeCell ref="D5:F5"/>
    <mergeCell ref="AE5:AG5"/>
    <mergeCell ref="AB5:AD5"/>
    <mergeCell ref="Y5:AA5"/>
    <mergeCell ref="V5:X5"/>
    <mergeCell ref="S5:U5"/>
    <mergeCell ref="P5:R5"/>
    <mergeCell ref="M5:O5"/>
    <mergeCell ref="J5:L5"/>
    <mergeCell ref="G5:I5"/>
    <mergeCell ref="C5:C6"/>
    <mergeCell ref="C3:AG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EJEC. GAS INV</vt:lpstr>
      <vt:lpstr>'EJEC. GAS INV'!Área_de_impresión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Ana Delia Ramos Pulido</dc:creator>
  <cp:lastModifiedBy>Nancy Elizabeth Moreno Segura</cp:lastModifiedBy>
  <cp:lastPrinted>2025-03-12T01:26:43Z</cp:lastPrinted>
  <dcterms:created xsi:type="dcterms:W3CDTF">2025-03-11T15:49:07Z</dcterms:created>
  <dcterms:modified xsi:type="dcterms:W3CDTF">2025-03-13T21:51:58Z</dcterms:modified>
</cp:coreProperties>
</file>